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19" documentId="120_S{2AC9BD13-BADA-5192-A53E-5A8FF88502F6}" xr6:coauthVersionLast="47" xr6:coauthVersionMax="47" xr10:uidLastSave="{04BDDA38-E29F-4F77-B9D1-A2A1251F9CE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<sst xmlns="http://schemas.openxmlformats.org/spreadsheetml/2006/main" count="180305" uniqueCount="39137">
  <si>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</si>
  <si>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</si>
  <si>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</si>
  <si>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</si>
  <si>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</si>
  <si>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</si>
  <si>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</si>
  <si>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</si>
  <si>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</si>
  <si>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</si>
  <si>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</si>
  <si>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</si>
  <si>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</si>
  <si>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</si>
  <si>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</si>
  <si>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</si>
  <si>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</si>
  <si>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</si>
  <si>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</si>
  <si>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</si>
  <si>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</si>
  <si>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</si>
  <si>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</si>
  <si>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</si>
  <si>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</si>
  <si>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</si>
  <si>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</si>
  <si>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</si>
  <si>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</si>
  <si>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</si>
  <si>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</si>
  <si>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</si>
  <si>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</si>
  <si>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</si>
  <si>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</si>
  <si>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</si>
  <si>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</si>
  <si>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</si>
  <si>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</si>
  <si>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</si>
  <si>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</si>
  <si>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</si>
  <si>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</si>
  <si>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</si>
  <si>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</si>
  <si>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</si>
  <si>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</si>
  <si>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</si>
  <si>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</si>
  <si>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</si>
  <si>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</si>
  <si>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</si>
  <si>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</si>
  <si>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</si>
  <si>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</si>
  <si>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</si>
  <si>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</si>
  <si>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</si>
  <si>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</si>
  <si>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</si>
  <si>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</si>
  <si>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</si>
  <si>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</si>
  <si>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</si>
  <si>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</si>
  <si>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</si>
  <si>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</si>
  <si>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</si>
  <si>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</si>
  <si>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</si>
  <si>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</si>
  <si>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</si>
  <si>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</si>
  <si>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</si>
  <si>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</si>
  <si>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</si>
  <si>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</si>
  <si>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</si>
  <si>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</si>
  <si>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</si>
  <si>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</si>
  <si>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</si>
  <si>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</si>
  <si>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</si>
  <si>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</si>
  <si>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</si>
  <si>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</si>
  <si>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</si>
  <si>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</si>
  <si>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</si>
  <si>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</si>
  <si>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</si>
  <si>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</si>
  <si>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</si>
  <si>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</si>
  <si>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</si>
  <si>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</si>
  <si>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</si>
  <si>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</si>
  <si>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</si>
  <si>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</si>
  <si>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</si>
  <si>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</si>
  <si>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</si>
  <si>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</si>
  <si>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</si>
  <si>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</si>
  <si>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</si>
  <si>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</si>
  <si>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</si>
  <si>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</si>
  <si>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</si>
  <si>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</si>
  <si>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</si>
  <si>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</si>
  <si>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</si>
  <si>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</si>
  <si>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</si>
  <si>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</si>
  <si>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</si>
  <si>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</si>
  <si>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</si>
  <si>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</si>
  <si>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</si>
  <si>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</si>
  <si>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</si>
  <si>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</si>
  <si>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</si>
  <si>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</si>
  <si>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</si>
  <si>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</si>
  <si>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</si>
  <si>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</si>
  <si>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</si>
  <si>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</si>
  <si>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</si>
  <si>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</si>
  <si>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</si>
  <si>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</si>
  <si>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</si>
  <si>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</si>
  <si>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</si>
  <si>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</si>
  <si>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</si>
  <si>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</si>
  <si>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</si>
  <si>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</si>
  <si>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</si>
  <si>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</si>
  <si>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</si>
  <si>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</si>
  <si>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</si>
  <si>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</si>
  <si>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</si>
  <si>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</si>
  <si>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</si>
  <si>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</si>
  <si>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</si>
  <si>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</si>
  <si>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</si>
  <si>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</si>
  <si>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</si>
  <si>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</si>
  <si>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</si>
  <si>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</si>
  <si>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</si>
  <si>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</si>
  <si>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</si>
  <si>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</si>
  <si>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</si>
  <si>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</si>
  <si>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</si>
  <si>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</si>
  <si>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</si>
  <si>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</si>
  <si>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</si>
  <si>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</si>
  <si>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</si>
  <si>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</si>
  <si>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</si>
  <si>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</si>
  <si>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</si>
  <si>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</si>
  <si>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</si>
  <si>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</si>
  <si>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</si>
  <si>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</si>
  <si>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</si>
  <si>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</si>
  <si>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</si>
  <si>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</si>
  <si>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</si>
  <si>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</si>
  <si>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</si>
  <si>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</si>
  <si>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</si>
  <si>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</si>
  <si>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</si>
  <si>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</si>
  <si>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</si>
  <si>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</si>
  <si>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</si>
  <si>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</si>
  <si>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</si>
  <si>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</si>
  <si>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</si>
  <si>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</si>
  <si>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</si>
  <si>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</si>
  <si>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</si>
  <si>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</si>
  <si>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</si>
  <si>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</si>
  <si>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</si>
  <si>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</si>
  <si>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</si>
  <si>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</si>
  <si>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</si>
  <si>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</si>
  <si>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</si>
  <si>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</si>
  <si>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</si>
  <si>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</si>
  <si>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</si>
  <si>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</si>
  <si>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</si>
  <si>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</si>
  <si>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</si>
  <si>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</si>
  <si>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</si>
  <si>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</si>
  <si>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</si>
  <si>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</si>
  <si>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</si>
  <si>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</si>
  <si>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</si>
  <si>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</si>
  <si>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</si>
  <si>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</si>
  <si>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</si>
  <si>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</si>
  <si>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</si>
  <si>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</si>
  <si>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</si>
  <si>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</si>
  <si>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</si>
  <si>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</si>
  <si>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</si>
  <si>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</si>
  <si>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</si>
  <si>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</si>
  <si>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</si>
  <si>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</si>
  <si>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</si>
  <si>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</si>
  <si>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</si>
  <si>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</si>
  <si>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</si>
  <si>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</si>
  <si>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</si>
  <si>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</si>
  <si>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</si>
  <si>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</si>
  <si>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</si>
  <si>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</si>
  <si>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</si>
  <si>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</si>
  <si>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</si>
  <si>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</si>
  <si>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</si>
  <si>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</si>
  <si>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</si>
  <si>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</si>
  <si>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</si>
  <si>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</si>
  <si>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</si>
  <si>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</si>
  <si>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</si>
  <si>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</si>
  <si>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</si>
  <si>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</si>
  <si>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</si>
  <si>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</si>
  <si>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</si>
  <si>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</si>
  <si>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</si>
  <si>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</si>
  <si>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</si>
  <si>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</si>
  <si>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</si>
  <si>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</si>
  <si>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</si>
  <si>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</si>
  <si>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</si>
  <si>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</si>
  <si>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</si>
  <si>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</si>
  <si>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</si>
  <si>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</si>
  <si>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</si>
  <si>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</si>
  <si>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</si>
  <si>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</si>
  <si>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</si>
  <si>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</si>
  <si>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</si>
  <si>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</si>
  <si>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</si>
  <si>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</si>
  <si>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</si>
  <si>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</si>
  <si>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</si>
  <si>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</si>
  <si>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</si>
  <si>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</si>
  <si>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</si>
  <si>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</si>
  <si>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</si>
  <si>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</si>
  <si>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</si>
  <si>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</si>
  <si>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</si>
  <si>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</si>
  <si>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</si>
  <si>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</si>
  <si>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</si>
  <si>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</si>
  <si>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</si>
  <si>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</si>
  <si>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</si>
  <si>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</si>
  <si>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</si>
  <si>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</si>
  <si>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</si>
  <si>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</si>
  <si>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</si>
  <si>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</si>
  <si>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</si>
  <si>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</si>
  <si>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</si>
  <si>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</si>
  <si>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</si>
  <si>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</si>
  <si>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</si>
  <si>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</si>
  <si>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</si>
  <si>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</si>
  <si>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</si>
  <si>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</si>
  <si>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</si>
  <si>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</si>
  <si>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</si>
  <si>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</si>
  <si>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</si>
  <si>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</si>
  <si>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</si>
  <si>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</si>
  <si>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</si>
  <si>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</si>
  <si>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</si>
  <si>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</si>
  <si>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</si>
  <si>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</si>
  <si>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</si>
  <si>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</si>
  <si>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</si>
  <si>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</si>
  <si>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</si>
  <si>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</si>
  <si>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</si>
  <si>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</si>
  <si>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</si>
  <si>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</si>
  <si>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</si>
  <si>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</si>
  <si>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</si>
  <si>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</si>
  <si>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</si>
  <si>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</si>
  <si>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</si>
  <si>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</si>
  <si>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</si>
  <si>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</si>
  <si>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</si>
  <si>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</si>
  <si>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</si>
  <si>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</si>
  <si>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</si>
  <si>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</si>
  <si>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</si>
  <si>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</si>
  <si>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</si>
  <si>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</si>
  <si>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</si>
  <si>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</si>
  <si>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</si>
  <si>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</si>
  <si>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</si>
  <si>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</si>
  <si>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</si>
  <si>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</si>
  <si>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</si>
  <si>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</si>
  <si>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</si>
  <si>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</si>
  <si>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</si>
  <si>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</si>
  <si>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</si>
  <si>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</si>
  <si>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</si>
  <si>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</si>
  <si>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</si>
  <si>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</si>
  <si>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</si>
  <si>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</si>
  <si>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</si>
  <si>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</si>
  <si>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</si>
  <si>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</si>
  <si>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</si>
  <si>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</si>
  <si>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</si>
  <si>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</si>
  <si>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</si>
  <si>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</si>
  <si>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</si>
  <si>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</si>
  <si>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</si>
  <si>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</si>
  <si>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</si>
  <si>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</si>
  <si>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</si>
  <si>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</si>
  <si>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</si>
  <si>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</si>
  <si>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</si>
  <si>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</si>
  <si>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</si>
  <si>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</si>
  <si>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</si>
  <si>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</si>
  <si>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</si>
  <si>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</si>
  <si>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</si>
  <si>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</si>
  <si>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</si>
  <si>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</si>
  <si>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</si>
  <si>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</si>
  <si>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</si>
  <si>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</si>
  <si>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</si>
  <si>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</si>
  <si>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</si>
  <si>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</si>
  <si>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</si>
  <si>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</si>
  <si>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</si>
  <si>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</si>
  <si>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</si>
  <si>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</si>
  <si>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</si>
  <si>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</si>
  <si>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</si>
  <si>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</si>
  <si>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</si>
  <si>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</si>
  <si>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</si>
  <si>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</si>
  <si>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</si>
  <si>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</si>
  <si>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</si>
  <si>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</si>
  <si>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</si>
  <si>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</si>
  <si>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</si>
  <si>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</si>
  <si>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</si>
  <si>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</si>
  <si>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</si>
  <si>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</si>
  <si>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</si>
  <si>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</si>
  <si>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</si>
  <si>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</si>
  <si>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</si>
  <si>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</si>
  <si>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</si>
  <si>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</si>
  <si>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</si>
  <si>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</si>
  <si>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</si>
  <si>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</si>
  <si>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</si>
  <si>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</si>
  <si>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</si>
  <si>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</si>
  <si>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</si>
  <si>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</si>
  <si>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</si>
  <si>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</si>
  <si>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</si>
  <si>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</si>
  <si>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</si>
  <si>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</si>
  <si>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</si>
  <si>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</si>
  <si>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</si>
  <si>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</si>
  <si>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</si>
  <si>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</si>
  <si>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</si>
  <si>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</si>
  <si>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</si>
  <si>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</si>
  <si>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</si>
  <si>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</si>
  <si>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</si>
  <si>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</si>
  <si>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</si>
  <si>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</si>
  <si>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</si>
  <si>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</si>
  <si>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</si>
  <si>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</si>
  <si>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</si>
  <si>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</si>
  <si>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</si>
  <si>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</si>
  <si>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</si>
  <si>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</si>
  <si>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</si>
  <si>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</si>
  <si>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</si>
  <si>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</si>
  <si>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</si>
  <si>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</si>
  <si>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</si>
  <si>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</si>
  <si>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</si>
  <si>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</si>
  <si>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</si>
  <si>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</si>
  <si>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</si>
  <si>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</si>
  <si>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</si>
  <si>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</si>
  <si>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</si>
  <si>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</si>
  <si>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</si>
  <si>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</si>
  <si>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</si>
  <si>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</si>
  <si>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</si>
  <si>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</si>
  <si>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</si>
  <si>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</si>
  <si>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</si>
  <si>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</si>
  <si>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</si>
  <si>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</si>
  <si>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</si>
  <si>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</si>
  <si>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</si>
  <si>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</si>
  <si>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</si>
  <si>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</si>
  <si>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</si>
  <si>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</si>
  <si>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</si>
  <si>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</si>
  <si>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</si>
  <si>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</si>
  <si>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</si>
  <si>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</si>
  <si>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</si>
  <si>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</si>
  <si>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</si>
  <si>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</si>
  <si>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</si>
  <si>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</si>
  <si>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</si>
  <si>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</si>
  <si>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</si>
  <si>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</si>
  <si>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</si>
  <si>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</si>
  <si>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</si>
  <si>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</si>
  <si>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</si>
  <si>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</si>
  <si>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</si>
  <si>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</si>
  <si>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</si>
  <si>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</si>
  <si>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</si>
  <si>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</si>
  <si>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</si>
  <si>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</si>
  <si>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</si>
  <si>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</si>
  <si>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</si>
  <si>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</si>
  <si>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</si>
  <si>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</si>
  <si>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</si>
  <si>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</si>
  <si>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</si>
  <si>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</si>
  <si>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</si>
  <si>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</si>
  <si>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</si>
  <si>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</si>
  <si>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</si>
  <si>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</si>
  <si>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</si>
  <si>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</si>
  <si>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</si>
  <si>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</si>
  <si>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</si>
  <si>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</si>
  <si>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</si>
  <si>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</si>
  <si>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</si>
  <si>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</si>
  <si>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</si>
  <si>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</si>
  <si>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</si>
  <si>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</si>
  <si>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</si>
  <si>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</si>
  <si>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</si>
  <si>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</si>
  <si>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</si>
  <si>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</si>
  <si>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</si>
  <si>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</si>
  <si>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</si>
  <si>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</si>
  <si>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</si>
  <si>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</si>
  <si>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</si>
  <si>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</si>
  <si>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</si>
  <si>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</si>
  <si>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</si>
  <si>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</si>
  <si>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</si>
  <si>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</si>
  <si>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</si>
  <si>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</si>
  <si>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</si>
  <si>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</si>
  <si>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</si>
  <si>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</si>
  <si>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</si>
  <si>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</si>
  <si>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</si>
  <si>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</si>
  <si>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</si>
  <si>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</si>
  <si>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</si>
  <si>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</si>
  <si>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</si>
  <si>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</si>
  <si>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</si>
  <si>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</si>
  <si>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</si>
  <si>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</si>
  <si>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</si>
  <si>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</si>
  <si>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</si>
  <si>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</si>
  <si>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</si>
  <si>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</si>
  <si>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</si>
  <si>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</si>
  <si>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</si>
  <si>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</si>
  <si>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</si>
  <si>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</si>
  <si>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</si>
  <si>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</si>
  <si>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</si>
  <si>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</si>
  <si>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</si>
  <si>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</si>
  <si>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</si>
  <si>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</si>
  <si>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</si>
  <si>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</si>
  <si>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</si>
  <si>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</si>
  <si>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</si>
  <si>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</si>
  <si>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</si>
  <si>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</si>
  <si>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</si>
  <si>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</si>
  <si>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</si>
  <si>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</si>
  <si>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</si>
  <si>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</si>
  <si>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</si>
  <si>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</si>
  <si>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</si>
  <si>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</si>
  <si>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</si>
  <si>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</si>
  <si>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</si>
  <si>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</si>
  <si>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</si>
  <si>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</si>
  <si>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</si>
  <si>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</si>
  <si>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</si>
  <si>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</si>
  <si>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</si>
  <si>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</si>
  <si>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</si>
  <si>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</si>
  <si>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</si>
  <si>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</si>
  <si>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</si>
  <si>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</si>
  <si>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</si>
  <si>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</si>
  <si>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</si>
  <si>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</si>
  <si>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</si>
  <si>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</si>
  <si>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</si>
  <si>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</si>
  <si>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</si>
  <si>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</si>
  <si>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</si>
  <si>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</si>
  <si>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</si>
  <si>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</si>
  <si>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</si>
  <si>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</si>
  <si>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</si>
  <si>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</si>
  <si>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</si>
  <si>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</si>
  <si>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</si>
  <si>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</si>
  <si>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</si>
  <si>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</si>
  <si>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</si>
  <si>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</si>
  <si>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</si>
  <si>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</si>
  <si>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</si>
  <si>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</si>
  <si>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</si>
  <si>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</si>
  <si>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</si>
  <si>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</si>
  <si>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</si>
  <si>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</si>
  <si>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</si>
  <si>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</si>
  <si>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</si>
  <si>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</si>
  <si>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</si>
  <si>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</si>
  <si>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</si>
  <si>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</si>
  <si>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</si>
  <si>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</si>
  <si>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</si>
  <si>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</si>
  <si>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</si>
  <si>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</si>
  <si>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</si>
  <si>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</si>
  <si>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</si>
  <si>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</si>
  <si>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</si>
  <si>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</si>
  <si>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</si>
  <si>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</si>
  <si>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</si>
  <si>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</si>
  <si>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</si>
  <si>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</si>
  <si>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</si>
  <si>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</si>
  <si>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</si>
  <si>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</si>
  <si>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</si>
  <si>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</si>
  <si>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</si>
  <si>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</si>
  <si>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</si>
  <si>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</si>
  <si>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</si>
  <si>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</si>
  <si>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</si>
  <si>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</si>
  <si>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</si>
  <si>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</si>
  <si>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</si>
  <si>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</si>
  <si>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</si>
  <si>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</si>
  <si>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</si>
  <si>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</si>
  <si>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</si>
  <si>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</si>
  <si>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</si>
  <si>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</si>
  <si>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</si>
  <si>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</si>
  <si>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</si>
  <si>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</si>
  <si>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</si>
  <si>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</si>
  <si>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</si>
  <si>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</si>
  <si>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</si>
  <si>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</si>
  <si>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</si>
  <si>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</si>
  <si>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</si>
  <si>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</si>
  <si>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</si>
  <si>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</si>
  <si>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</si>
  <si>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</si>
  <si>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</si>
  <si>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</si>
  <si>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</si>
  <si>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</si>
  <si>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</si>
  <si>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</si>
  <si>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</si>
  <si>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</si>
  <si>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</si>
  <si>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</si>
  <si>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</si>
  <si>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</si>
  <si>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</si>
  <si>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</si>
  <si>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</si>
  <si>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</si>
  <si>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</si>
  <si>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</si>
  <si>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</si>
  <si>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</si>
  <si>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</si>
  <si>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</si>
  <si>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</si>
  <si>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</si>
  <si>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</si>
  <si>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</si>
  <si>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</si>
  <si>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</si>
  <si>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</si>
  <si>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</si>
  <si>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</si>
  <si>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</si>
  <si>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</si>
  <si>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</si>
  <si>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</si>
  <si>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</si>
  <si>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</si>
  <si>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</si>
  <si>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</si>
  <si>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</si>
  <si>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</si>
  <si>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</si>
  <si>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</si>
  <si>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</si>
  <si>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</si>
  <si>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</si>
  <si>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</si>
  <si>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</si>
  <si>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</si>
  <si>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</si>
  <si>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</si>
  <si>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</si>
  <si>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</si>
  <si>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</si>
  <si>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</si>
  <si>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</si>
  <si>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</si>
  <si>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</si>
  <si>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</si>
  <si>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</si>
  <si>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</si>
  <si>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</si>
  <si>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</si>
  <si>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</si>
  <si>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</si>
  <si>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</si>
  <si>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</si>
  <si>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</si>
  <si>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</si>
  <si>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</si>
  <si>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</si>
  <si>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</si>
  <si>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</si>
  <si>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</si>
  <si>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</si>
  <si>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</si>
  <si>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</si>
  <si>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</si>
  <si>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</si>
  <si>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</si>
  <si>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</si>
  <si>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</si>
  <si>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</si>
  <si>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</si>
  <si>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</si>
  <si>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</si>
  <si>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</si>
  <si>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</si>
  <si>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</si>
  <si>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</si>
  <si>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</si>
  <si>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</si>
  <si>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</si>
  <si>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</si>
  <si>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</si>
  <si>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</si>
  <si>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</si>
  <si>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</si>
  <si>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</si>
  <si>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</si>
  <si>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</si>
  <si>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</si>
  <si>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</si>
  <si>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</si>
  <si>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</si>
  <si>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</si>
  <si>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</si>
  <si>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</si>
  <si>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</si>
  <si>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</si>
  <si>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</si>
  <si>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</si>
  <si>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</si>
  <si>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</si>
  <si>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</si>
  <si>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</si>
  <si>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</si>
  <si>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</si>
  <si>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</si>
  <si>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</si>
  <si>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</si>
  <si>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</si>
  <si>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</si>
  <si>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</si>
  <si>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</si>
  <si>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</si>
  <si>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</si>
  <si>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</si>
  <si>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</si>
  <si>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</si>
  <si>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</si>
  <si>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</si>
  <si>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</si>
  <si>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</si>
  <si>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</si>
  <si>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</si>
  <si>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</si>
  <si>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</si>
  <si>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</si>
  <si>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</si>
  <si>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</si>
  <si>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</si>
  <si>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</si>
  <si>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</si>
  <si>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</si>
  <si>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</si>
  <si>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</si>
  <si>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</si>
  <si>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</si>
  <si>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</si>
  <si>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</si>
  <si>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</si>
  <si>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</si>
  <si>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</si>
  <si>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</si>
  <si>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</si>
  <si>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</si>
  <si>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</si>
  <si>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</si>
  <si>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</si>
  <si>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</si>
  <si>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</si>
  <si>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</si>
  <si>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</si>
  <si>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</si>
  <si>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</si>
  <si>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</si>
  <si>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</si>
  <si>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</si>
  <si>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</si>
  <si>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</si>
  <si>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</si>
  <si>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</si>
  <si>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</si>
  <si>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</si>
  <si>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</si>
  <si>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</si>
  <si>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</si>
  <si>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</si>
  <si>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</si>
  <si>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</si>
  <si>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</si>
  <si>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</si>
  <si>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</si>
  <si>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</si>
  <si>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</si>
  <si>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</si>
  <si>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</si>
  <si>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</si>
  <si>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</si>
  <si>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</si>
  <si>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</si>
  <si>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</si>
  <si>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</si>
  <si>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</si>
  <si>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</si>
  <si>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</si>
  <si>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</si>
  <si>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</si>
  <si>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</si>
  <si>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</si>
  <si>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</si>
  <si>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</si>
  <si>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</si>
  <si>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</si>
  <si>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</si>
  <si>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</si>
  <si>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</si>
  <si>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</si>
  <si>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</si>
  <si>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</si>
  <si>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</si>
  <si>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</si>
  <si>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</si>
  <si>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</si>
  <si>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</si>
  <si>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</si>
  <si>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</si>
  <si>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</si>
  <si>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</si>
  <si>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</si>
  <si>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</si>
  <si>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</si>
  <si>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</si>
  <si>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</si>
  <si>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</si>
  <si>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</si>
  <si>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</si>
  <si>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</si>
  <si>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</si>
  <si>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</si>
  <si>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</si>
  <si>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</si>
  <si>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</si>
  <si>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</si>
  <si>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</si>
  <si>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</si>
  <si>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</si>
  <si>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</si>
  <si>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</si>
  <si>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</si>
  <si>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</si>
  <si>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</si>
  <si>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</si>
  <si>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</si>
  <si>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</si>
  <si>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</si>
  <si>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</si>
  <si>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</si>
  <si>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</si>
  <si>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</si>
  <si>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</si>
  <si>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</si>
  <si>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</si>
  <si>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</si>
  <si>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</si>
  <si>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</si>
  <si>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</si>
  <si>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</si>
  <si>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</si>
  <si>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</si>
  <si>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</si>
  <si>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</si>
  <si>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</si>
  <si>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</si>
  <si>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</si>
  <si>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</si>
  <si>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</si>
  <si>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</si>
  <si>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</si>
  <si>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</si>
  <si>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</si>
  <si>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</si>
  <si>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</si>
  <si>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</si>
  <si>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</si>
  <si>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</si>
  <si>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</si>
  <si>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</si>
  <si>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</si>
  <si>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</si>
  <si>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</si>
  <si>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</si>
  <si>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</si>
  <si>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</si>
  <si>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</si>
  <si>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</si>
  <si>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</si>
  <si>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</si>
  <si>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</si>
  <si>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</si>
  <si>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</si>
  <si>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</si>
  <si>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</si>
  <si>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</si>
  <si>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</si>
  <si>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</si>
  <si>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</si>
  <si>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</si>
  <si>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</si>
  <si>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</si>
  <si>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</si>
  <si>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</si>
  <si>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</si>
  <si>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</si>
  <si>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</si>
  <si>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</si>
  <si>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</si>
  <si>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</si>
  <si>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</si>
  <si>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</si>
  <si>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</si>
  <si>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</si>
  <si>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</si>
  <si>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</si>
  <si>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</si>
  <si>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</si>
  <si>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</si>
  <si>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</si>
  <si>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</si>
  <si>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</si>
  <si>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</si>
  <si>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</si>
  <si>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</si>
  <si>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</si>
  <si>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</si>
  <si>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</si>
  <si>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</si>
  <si>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</si>
  <si>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</si>
  <si>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</si>
  <si>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</si>
  <si>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</si>
  <si>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</si>
  <si>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</si>
  <si>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</si>
  <si>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</si>
  <si>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</si>
  <si>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</si>
  <si>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</si>
  <si>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</si>
  <si>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</si>
  <si>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</si>
  <si>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</si>
  <si>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</si>
  <si>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</si>
  <si>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</si>
  <si>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</si>
  <si>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</si>
  <si>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</si>
  <si>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</si>
  <si>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</si>
  <si>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</si>
  <si>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</si>
  <si>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</si>
  <si>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</si>
  <si>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</si>
  <si>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</si>
  <si>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</si>
  <si>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</si>
  <si>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</si>
  <si>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</si>
  <si>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</si>
  <si>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</si>
  <si>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</si>
  <si>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</si>
  <si>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</si>
  <si>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</si>
  <si>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</si>
  <si>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</si>
  <si>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</si>
  <si>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</si>
  <si>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</si>
  <si>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</si>
  <si>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</si>
  <si>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</si>
  <si>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</si>
  <si>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</si>
  <si>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</si>
  <si>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</si>
  <si>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</si>
  <si>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</si>
  <si>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</si>
  <si>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</si>
  <si>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</si>
  <si>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</si>
  <si>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</si>
  <si>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</si>
  <si>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</si>
  <si>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</si>
  <si>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</si>
  <si>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</si>
  <si>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</si>
  <si>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</si>
  <si>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</si>
  <si>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</si>
  <si>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</si>
  <si>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</si>
  <si>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</si>
  <si>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</si>
  <si>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</si>
  <si>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</si>
  <si>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</si>
  <si>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</si>
  <si>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</si>
  <si>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</si>
  <si>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</si>
  <si>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</si>
  <si>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</si>
  <si>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</si>
  <si>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</si>
  <si>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</si>
  <si>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</si>
  <si>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</si>
  <si>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</si>
  <si>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</si>
  <si>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</si>
  <si>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</si>
  <si>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</si>
  <si>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</si>
  <si>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</si>
  <si>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</si>
  <si>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</si>
  <si>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</si>
  <si>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</si>
  <si>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</si>
  <si>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</si>
  <si>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</si>
  <si>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</si>
  <si>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</si>
  <si>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</si>
  <si>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</si>
  <si>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</si>
  <si>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</si>
  <si>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</si>
  <si>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</si>
  <si>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</si>
  <si>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</si>
  <si>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</si>
  <si>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</si>
  <si>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</si>
  <si>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</si>
  <si>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</si>
  <si>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</si>
  <si>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</si>
  <si>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</si>
  <si>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</si>
  <si>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</si>
  <si>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</si>
  <si>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</si>
  <si>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</si>
  <si>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</si>
  <si>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</si>
  <si>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</si>
  <si>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</si>
  <si>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</si>
  <si>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</si>
  <si>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</si>
  <si>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</si>
  <si>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</si>
  <si>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</si>
  <si>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</si>
  <si>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</si>
  <si>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</si>
  <si>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</si>
  <si>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</si>
  <si>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</si>
  <si>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</si>
  <si>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</si>
  <si>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</si>
  <si>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</si>
  <si>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</si>
  <si>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</si>
  <si>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</si>
  <si>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</si>
  <si>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</si>
  <si>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</si>
  <si>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</si>
  <si>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</si>
  <si>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</si>
  <si>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</si>
  <si>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</si>
  <si>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</si>
  <si>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</si>
  <si>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</si>
  <si>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</si>
  <si>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</si>
  <si>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</si>
  <si>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</si>
  <si>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</si>
  <si>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</si>
  <si>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</si>
  <si>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</si>
  <si>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</si>
  <si>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</si>
  <si>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</si>
  <si>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</si>
  <si>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</si>
  <si>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</si>
  <si>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</si>
  <si>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</si>
  <si>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</si>
  <si>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</si>
  <si>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</si>
  <si>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</si>
  <si>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</si>
  <si>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</si>
  <si>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</si>
  <si>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</si>
  <si>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</si>
  <si>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</si>
  <si>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</si>
  <si>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</si>
  <si>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</si>
  <si>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</si>
  <si>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</si>
  <si>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</si>
  <si>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</si>
  <si>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</si>
  <si>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</si>
  <si>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</si>
  <si>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</si>
  <si>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</si>
  <si>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</si>
  <si>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</si>
  <si>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</si>
  <si>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</si>
  <si>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</si>
  <si>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</si>
  <si>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</si>
  <si>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</si>
  <si>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</si>
  <si>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</si>
  <si>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</si>
  <si>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</si>
  <si>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</si>
  <si>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</si>
  <si>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</si>
  <si>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</si>
  <si>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</si>
  <si>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</si>
  <si>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</si>
  <si>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</si>
  <si>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</si>
  <si>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</si>
  <si>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</si>
  <si>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</si>
  <si>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</si>
  <si>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</si>
  <si>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</si>
  <si>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</si>
  <si>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</si>
  <si>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</si>
  <si>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</si>
  <si>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</si>
  <si>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</si>
  <si>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</si>
  <si>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</si>
  <si>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</si>
  <si>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</si>
  <si>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</si>
  <si>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</si>
  <si>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</si>
  <si>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</si>
  <si>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</si>
  <si>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</si>
  <si>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</si>
  <si>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</si>
  <si>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</si>
  <si>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</si>
  <si>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</si>
  <si>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</si>
  <si>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</si>
  <si>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</si>
  <si>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</si>
  <si>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</si>
  <si>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</si>
  <si>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</si>
  <si>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</si>
  <si>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</si>
  <si>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</si>
  <si>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</si>
  <si>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</si>
  <si>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</si>
  <si>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</si>
  <si>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</si>
  <si>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</si>
  <si>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</si>
  <si>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</si>
  <si>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</si>
  <si>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</si>
  <si>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</si>
  <si>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</si>
  <si>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</si>
  <si>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</si>
  <si>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</si>
  <si>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</si>
  <si>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</si>
  <si>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</si>
  <si>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</si>
  <si>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</si>
  <si>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</si>
  <si>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</si>
  <si>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</si>
  <si>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</si>
  <si>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</si>
  <si>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</si>
  <si>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</si>
  <si>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</si>
  <si>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</si>
  <si>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</si>
  <si>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</si>
  <si>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</si>
  <si>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</si>
  <si>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</si>
  <si>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</si>
  <si>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</si>
  <si>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</si>
  <si>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</si>
  <si>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</si>
  <si>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</si>
  <si>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</si>
  <si>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</si>
  <si>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</si>
  <si>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</si>
  <si>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</si>
  <si>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</si>
  <si>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</si>
  <si>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</si>
  <si>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</si>
  <si>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</si>
  <si>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</si>
  <si>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</si>
  <si>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</si>
  <si>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</si>
  <si>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</si>
  <si>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</si>
  <si>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</si>
  <si>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</si>
  <si>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</si>
  <si>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</si>
  <si>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</si>
  <si>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</si>
  <si>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</si>
  <si>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</si>
  <si>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</si>
  <si>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</si>
  <si>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</si>
  <si>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</si>
  <si>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</si>
  <si>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</si>
  <si>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</si>
  <si>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</si>
  <si>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</si>
  <si>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</si>
  <si>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</si>
  <si>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</si>
  <si>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</si>
  <si>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</si>
  <si>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</si>
  <si>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</si>
  <si>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</si>
  <si>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</si>
  <si>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</si>
  <si>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</si>
  <si>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</si>
  <si>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</si>
  <si>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</si>
  <si>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</si>
  <si>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</si>
  <si>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</si>
  <si>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</si>
  <si>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</si>
  <si>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</si>
  <si>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</si>
  <si>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</si>
  <si>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</si>
  <si>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</si>
  <si>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</si>
  <si>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</si>
  <si>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</si>
  <si>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</si>
  <si>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</si>
  <si>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</si>
  <si>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</si>
  <si>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</si>
  <si>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</si>
  <si>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</si>
  <si>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</si>
  <si>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</si>
  <si>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</si>
  <si>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</si>
  <si>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</si>
  <si>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</si>
  <si>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</si>
  <si>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</si>
  <si>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</si>
  <si>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</si>
  <si>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</si>
  <si>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</si>
  <si>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</si>
  <si>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</si>
  <si>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</si>
  <si>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</si>
  <si>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</si>
  <si>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</si>
  <si>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</si>
  <si>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</si>
  <si>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</si>
  <si>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</si>
  <si>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</si>
  <si>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</si>
  <si>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</si>
  <si>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</si>
  <si>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</si>
  <si>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</si>
  <si>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</si>
  <si>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</si>
  <si>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</si>
  <si>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</si>
  <si>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</si>
  <si>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</si>
  <si>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</si>
  <si>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</si>
  <si>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</si>
  <si>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</si>
  <si>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</si>
  <si>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</si>
  <si>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</si>
  <si>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</si>
  <si>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</si>
  <si>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</si>
  <si>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</si>
  <si>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</si>
  <si>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</si>
  <si>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</si>
  <si>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</si>
  <si>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</si>
  <si>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</si>
  <si>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</si>
  <si>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</si>
  <si>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</si>
  <si>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</si>
  <si>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</si>
  <si>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</si>
  <si>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</si>
  <si>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</si>
  <si>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</si>
  <si>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</si>
  <si>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</si>
  <si>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</si>
  <si>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</si>
  <si>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</si>
  <si>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</si>
  <si>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</si>
  <si>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</si>
  <si>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</si>
  <si>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</si>
  <si>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</si>
  <si>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</si>
  <si>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</si>
  <si>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</si>
  <si>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</si>
  <si>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</si>
  <si>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</si>
  <si>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</si>
  <si>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</si>
  <si>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</si>
  <si>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</si>
  <si>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</si>
  <si>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</si>
  <si>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</si>
  <si>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</si>
  <si>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</si>
  <si>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</si>
  <si>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</si>
  <si>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</si>
  <si>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</si>
  <si>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</si>
  <si>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</si>
  <si>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</si>
  <si>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</si>
  <si>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</si>
  <si>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</si>
  <si>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</si>
  <si>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</si>
  <si>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</si>
  <si>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</si>
  <si>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</si>
  <si>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</si>
  <si>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</si>
  <si>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</si>
  <si>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</si>
  <si>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</si>
  <si>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</si>
  <si>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</si>
  <si>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</si>
  <si>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</si>
  <si>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</si>
  <si>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</si>
  <si>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</si>
  <si>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</si>
  <si>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</si>
  <si>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</si>
  <si>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</si>
  <si>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</si>
  <si>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</si>
  <si>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</si>
  <si>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</si>
  <si>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</si>
  <si>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</si>
  <si>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</si>
  <si>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</si>
  <si>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</si>
  <si>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</si>
  <si>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</si>
  <si>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</si>
  <si>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</si>
  <si>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</si>
  <si>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</si>
  <si>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</si>
  <si>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</si>
  <si>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</si>
  <si>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</si>
  <si>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</si>
  <si>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</si>
  <si>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</si>
  <si>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</si>
  <si>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</si>
  <si>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</si>
  <si>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</si>
  <si>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</si>
  <si>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</si>
  <si>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</si>
  <si>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</si>
  <si>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</si>
  <si>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</si>
  <si>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</si>
  <si>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</si>
  <si>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</si>
  <si>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</si>
  <si>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</si>
  <si>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</si>
  <si>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</si>
  <si>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</si>
  <si>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</si>
  <si>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</si>
  <si>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</si>
  <si>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</si>
  <si>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</si>
  <si>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</si>
  <si>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</si>
  <si>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</si>
  <si>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</si>
  <si>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</si>
  <si>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</si>
  <si>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</si>
  <si>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</si>
  <si>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</si>
  <si>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</si>
  <si>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</si>
  <si>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</si>
  <si>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</si>
  <si>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</si>
  <si>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</si>
  <si>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</si>
  <si>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</si>
  <si>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</si>
  <si>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</si>
  <si>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</si>
  <si>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</si>
  <si>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</si>
  <si>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</si>
  <si>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</si>
  <si>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</si>
  <si>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</si>
  <si>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</si>
  <si>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</si>
  <si>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</si>
  <si>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</si>
  <si>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</si>
  <si>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</si>
  <si>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</si>
  <si>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</si>
  <si>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</si>
  <si>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</si>
  <si>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</si>
  <si>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</si>
  <si>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</si>
  <si>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</si>
  <si>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</si>
  <si>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</si>
  <si>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</si>
  <si>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</si>
  <si>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</si>
  <si>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</si>
  <si>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</si>
  <si>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</si>
  <si>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</si>
  <si>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</si>
  <si>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</si>
  <si>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</si>
  <si>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</si>
  <si>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</si>
  <si>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</si>
  <si>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</si>
  <si>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</si>
  <si>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</si>
  <si>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</si>
  <si>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</si>
  <si>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</si>
  <si>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</si>
  <si>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</si>
  <si>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</si>
  <si>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</si>
  <si>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</si>
  <si>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</si>
  <si>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</si>
  <si>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</si>
  <si>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</si>
  <si>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</si>
  <si>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</si>
  <si>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</si>
  <si>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</si>
  <si>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</si>
  <si>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</si>
  <si>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</si>
  <si>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</si>
  <si>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</si>
  <si>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</si>
  <si>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</si>
  <si>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</si>
  <si>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</si>
  <si>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</si>
  <si>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</si>
  <si>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</si>
  <si>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</si>
  <si>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</si>
  <si>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</si>
  <si>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</si>
  <si>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</si>
  <si>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</si>
  <si>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</si>
  <si>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</si>
  <si>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</si>
  <si>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</si>
  <si>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</si>
  <si>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</si>
  <si>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</si>
  <si>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</si>
  <si>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</si>
  <si>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</si>
  <si>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</si>
  <si>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</si>
  <si>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</si>
  <si>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</si>
  <si>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</si>
  <si>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</si>
  <si>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</si>
  <si>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</si>
  <si>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</si>
  <si>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</si>
  <si>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</si>
  <si>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</si>
  <si>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</si>
  <si>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</si>
  <si>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</si>
  <si>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</si>
  <si>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</si>
  <si>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</si>
  <si>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</si>
  <si>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</si>
  <si>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</si>
  <si>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</si>
  <si>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</si>
  <si>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</si>
  <si>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</si>
  <si>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</si>
  <si>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</si>
  <si>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</si>
  <si>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</si>
  <si>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</si>
  <si>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</si>
  <si>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</si>
  <si>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</si>
  <si>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</si>
  <si>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</si>
  <si>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</si>
  <si>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</si>
  <si>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</si>
  <si>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</si>
  <si>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</si>
  <si>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</si>
  <si>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</si>
  <si>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</si>
  <si>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</si>
  <si>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</si>
  <si>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</si>
  <si>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</si>
  <si>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</si>
  <si>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</si>
  <si>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</si>
  <si>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</si>
  <si>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</si>
  <si>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</si>
  <si>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</si>
  <si>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</si>
  <si>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</si>
  <si>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</si>
  <si>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</si>
  <si>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</si>
  <si>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</si>
  <si>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</si>
  <si>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</si>
  <si>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</si>
  <si>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</si>
  <si>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</si>
  <si>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</si>
  <si>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</si>
  <si>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</si>
  <si>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</si>
  <si>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</si>
  <si>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</si>
  <si>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</si>
  <si>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</si>
  <si>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</si>
  <si>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</si>
  <si>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</si>
  <si>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</si>
  <si>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</si>
  <si>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</si>
  <si>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</si>
  <si>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</si>
  <si>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</si>
  <si>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</si>
  <si>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</si>
  <si>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</si>
  <si>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</si>
  <si>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</si>
  <si>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</si>
  <si>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</si>
  <si>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</si>
  <si>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</si>
  <si>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</si>
  <si>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</si>
  <si>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</si>
  <si>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</si>
  <si>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</si>
  <si>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</si>
  <si>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</si>
  <si>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</si>
  <si>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</si>
  <si>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</si>
  <si>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</si>
  <si>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</si>
  <si>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</si>
  <si>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</si>
  <si>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</si>
  <si>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</si>
  <si>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</si>
  <si>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</si>
  <si>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</si>
  <si>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</si>
  <si>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</si>
  <si>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</si>
  <si>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</si>
  <si>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</si>
  <si>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</si>
  <si>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</si>
  <si>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</si>
  <si>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</si>
  <si>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</si>
  <si>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</si>
  <si>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</si>
  <si>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</si>
  <si>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</si>
  <si>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</si>
  <si>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</si>
  <si>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</si>
  <si>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</si>
  <si>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</si>
  <si>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</si>
  <si>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</si>
  <si>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</si>
  <si>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</si>
  <si>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</si>
  <si>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</si>
  <si>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</si>
  <si>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</si>
  <si>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</si>
  <si>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</si>
  <si>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</si>
  <si>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</si>
  <si>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</si>
  <si>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</si>
  <si>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</si>
  <si>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</si>
  <si>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</si>
  <si>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</si>
  <si>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</si>
  <si>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</si>
  <si>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</si>
  <si>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</si>
  <si>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</si>
  <si>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</si>
  <si>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</si>
  <si>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</si>
  <si>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</si>
  <si>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</si>
  <si>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</si>
  <si>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</si>
  <si>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</si>
  <si>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</si>
  <si>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</si>
  <si>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</si>
  <si>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</si>
  <si>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</si>
  <si>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</si>
  <si>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</si>
  <si>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</si>
  <si>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</si>
  <si>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</si>
  <si>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</si>
  <si>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</si>
  <si>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</si>
  <si>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</si>
  <si>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</si>
  <si>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</si>
  <si>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</si>
  <si>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</si>
  <si>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</si>
  <si>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</si>
  <si>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</si>
  <si>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</si>
  <si>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</si>
  <si>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</si>
  <si>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</si>
  <si>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</si>
  <si>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</si>
  <si>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</si>
  <si>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</si>
  <si>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</si>
  <si>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</si>
  <si>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</si>
  <si>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</si>
  <si>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</si>
  <si>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</si>
  <si>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</si>
  <si>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</si>
  <si>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</si>
  <si>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</si>
  <si>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</si>
  <si>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</si>
  <si>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</si>
  <si>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</si>
  <si>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</si>
  <si>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</si>
  <si>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</si>
  <si>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</si>
  <si>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</si>
  <si>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</si>
  <si>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</si>
  <si>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</si>
  <si>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</si>
  <si>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</si>
  <si>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</si>
  <si>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</si>
  <si>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</si>
  <si>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</si>
  <si>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</si>
  <si>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</si>
  <si>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</si>
  <si>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</si>
  <si>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</si>
  <si>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</si>
  <si>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</si>
  <si>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</si>
  <si>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</si>
  <si>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</si>
  <si>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</si>
  <si>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</si>
  <si>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</si>
  <si>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</si>
  <si>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</si>
  <si>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</si>
  <si>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</si>
  <si>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</si>
  <si>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</si>
  <si>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</si>
  <si>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</si>
  <si>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</si>
  <si>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</si>
  <si>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</si>
  <si>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</si>
  <si>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</si>
  <si>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</si>
  <si>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</si>
  <si>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</si>
  <si>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</si>
  <si>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</si>
  <si>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</si>
  <si>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</si>
  <si>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</si>
  <si>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</si>
  <si>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</si>
  <si>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</si>
  <si>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</si>
  <si>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</si>
  <si>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</si>
  <si>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</si>
  <si>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</si>
  <si>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</si>
  <si>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</si>
  <si>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</si>
  <si>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</si>
  <si>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</si>
  <si>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</si>
  <si>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</si>
  <si>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</si>
  <si>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</si>
  <si>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</si>
  <si>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</si>
  <si>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</si>
  <si>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</si>
  <si>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</si>
  <si>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</si>
  <si>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</si>
  <si>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</si>
  <si>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</si>
  <si>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</si>
  <si>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</si>
  <si>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</si>
  <si>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</si>
  <si>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</si>
  <si>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</si>
  <si>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</si>
  <si>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</si>
  <si>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</si>
  <si>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</si>
  <si>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</si>
  <si>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</si>
  <si>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</si>
  <si>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</si>
  <si>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</si>
  <si>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</si>
  <si>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</si>
  <si>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</si>
  <si>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</si>
  <si>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</si>
  <si>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</si>
  <si>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</si>
  <si>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</si>
  <si>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</si>
  <si>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</si>
  <si>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</si>
  <si>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</si>
  <si>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</si>
  <si>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</si>
  <si>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</si>
  <si>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</si>
  <si>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</si>
  <si>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</si>
  <si>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</si>
  <si>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</si>
  <si>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</si>
  <si>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</si>
  <si>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</si>
  <si>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</si>
  <si>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</si>
  <si>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</si>
  <si>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</si>
  <si>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</si>
  <si>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</si>
  <si>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</si>
  <si>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</si>
  <si>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</si>
  <si>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</si>
  <si>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</si>
  <si>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</si>
  <si>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</si>
  <si>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</si>
  <si>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</si>
  <si>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</si>
  <si>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</si>
  <si>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</si>
  <si>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</si>
  <si>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</si>
  <si>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</si>
  <si>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</si>
  <si>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</si>
  <si>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</si>
  <si>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</si>
  <si>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</si>
  <si>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</si>
  <si>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</si>
  <si>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</si>
  <si>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</si>
  <si>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</si>
  <si>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</si>
  <si>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</si>
  <si>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</si>
  <si>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</si>
  <si>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</si>
  <si>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</si>
  <si>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</si>
  <si>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</si>
  <si>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</si>
  <si>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</si>
  <si>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</si>
  <si>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</si>
  <si>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</si>
  <si>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</si>
  <si>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</si>
  <si>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</si>
  <si>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</si>
  <si>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</si>
  <si>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</si>
  <si>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</si>
  <si>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</si>
  <si>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</si>
  <si>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</si>
  <si>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</si>
  <si>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</si>
  <si>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</si>
  <si>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</si>
  <si>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</si>
  <si>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</si>
  <si>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</si>
  <si>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</si>
  <si>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</si>
  <si>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</si>
  <si>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</si>
  <si>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</si>
  <si>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</si>
  <si>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</si>
  <si>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</si>
  <si>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</si>
  <si>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</si>
  <si>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</si>
  <si>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</si>
  <si>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</si>
  <si>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</si>
  <si>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</si>
  <si>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</si>
  <si>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</si>
  <si>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</si>
  <si>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</si>
  <si>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</si>
  <si>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</si>
  <si>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</si>
  <si>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</si>
  <si>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</si>
  <si>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</si>
  <si>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</si>
  <si>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</si>
  <si>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</si>
  <si>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</si>
  <si>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</si>
  <si>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</si>
  <si>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</si>
  <si>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</si>
  <si>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</si>
  <si>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</si>
  <si>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</si>
  <si>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</si>
  <si>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</si>
  <si>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</si>
  <si>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</si>
  <si>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</si>
  <si>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</si>
  <si>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</si>
  <si>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</si>
  <si>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</si>
  <si>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</si>
  <si>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</si>
  <si>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</si>
  <si>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</si>
  <si>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</si>
  <si>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</si>
  <si>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</si>
  <si>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</si>
  <si>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</si>
  <si>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</si>
  <si>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</si>
  <si>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</si>
  <si>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</si>
  <si>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</si>
  <si>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</si>
  <si>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</si>
  <si>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</si>
  <si>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</si>
  <si>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</si>
  <si>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</si>
  <si>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</si>
  <si>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</si>
  <si>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</si>
  <si>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</si>
  <si>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</si>
  <si>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</si>
  <si>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</si>
  <si>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</si>
  <si>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</si>
  <si>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</si>
  <si>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</si>
  <si>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</si>
  <si>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</si>
  <si>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</si>
  <si>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</si>
  <si>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</si>
  <si>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</si>
  <si>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</si>
  <si>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</si>
  <si>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</si>
  <si>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</si>
  <si>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</si>
  <si>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</si>
  <si>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</si>
  <si>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</si>
  <si>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</si>
  <si>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</si>
  <si>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</si>
  <si>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</si>
  <si>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</si>
  <si>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</si>
  <si>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</si>
  <si>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</si>
  <si>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</si>
  <si>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</si>
  <si>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</si>
  <si>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</si>
  <si>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</si>
  <si>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</si>
  <si>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</si>
  <si>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</si>
  <si>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</si>
  <si>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</si>
  <si>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</si>
  <si>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</si>
  <si>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</si>
  <si>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</si>
  <si>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</si>
  <si>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</si>
  <si>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</si>
  <si>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</si>
  <si>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</si>
  <si>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</si>
  <si>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</si>
  <si>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</si>
  <si>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</si>
  <si>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</si>
  <si>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</si>
  <si>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</si>
  <si>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</si>
  <si>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</si>
  <si>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</si>
  <si>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</si>
  <si>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</si>
  <si>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</si>
  <si>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</si>
  <si>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</si>
  <si>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</si>
  <si>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</si>
  <si>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</si>
  <si>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</si>
  <si>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</si>
  <si>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</si>
  <si>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</si>
  <si>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</si>
  <si>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</si>
  <si>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</si>
  <si>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</si>
  <si>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</si>
  <si>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</si>
  <si>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</si>
  <si>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</si>
  <si>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</si>
  <si>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</si>
  <si>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</si>
  <si>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</si>
  <si>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</si>
  <si>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</si>
  <si>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</si>
  <si>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</si>
  <si>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</si>
  <si>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</si>
  <si>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</si>
  <si>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</si>
  <si>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</si>
  <si>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</si>
  <si>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</si>
  <si>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</si>
  <si>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</si>
  <si>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</si>
  <si>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</si>
  <si>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</si>
  <si>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</si>
  <si>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</si>
  <si>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</si>
  <si>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</si>
  <si>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</si>
  <si>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</si>
  <si>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</si>
  <si>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</si>
  <si>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</si>
  <si>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</si>
  <si>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</si>
  <si>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</si>
  <si>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</si>
  <si>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</si>
  <si>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</si>
  <si>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</si>
  <si>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</si>
  <si>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</si>
  <si>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</si>
  <si>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</si>
  <si>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</si>
  <si>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</si>
  <si>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</si>
  <si>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</si>
  <si>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</si>
  <si>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</si>
  <si>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</si>
  <si>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</si>
  <si>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</si>
  <si>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</si>
  <si>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</si>
  <si>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</si>
  <si>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</si>
  <si>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</si>
  <si>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</si>
  <si>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</si>
  <si>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</si>
  <si>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</si>
  <si>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</si>
  <si>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</si>
  <si>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</si>
  <si>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</si>
  <si>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</si>
  <si>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</si>
  <si>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</si>
  <si>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</si>
  <si>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</si>
  <si>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</si>
  <si>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</si>
  <si>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</si>
  <si>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</si>
  <si>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</si>
  <si>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</si>
  <si>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</si>
  <si>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</si>
  <si>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</si>
  <si>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</si>
  <si>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</si>
  <si>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</si>
  <si>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</si>
  <si>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</si>
  <si>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</si>
  <si>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</si>
  <si>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</si>
  <si>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</si>
  <si>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</si>
  <si>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</si>
  <si>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</si>
  <si>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</si>
  <si>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</si>
  <si>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</si>
  <si>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</si>
  <si>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</si>
  <si>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</si>
  <si>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</si>
  <si>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</si>
  <si>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</si>
  <si>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</si>
  <si>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</si>
  <si>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</si>
  <si>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</si>
  <si>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</si>
  <si>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</si>
  <si>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</si>
  <si>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</si>
  <si>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</si>
  <si>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</si>
  <si>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</si>
  <si>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</si>
  <si>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</si>
  <si>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</si>
  <si>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</si>
  <si>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</si>
  <si>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</si>
  <si>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</si>
  <si>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</si>
  <si>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</si>
  <si>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</si>
  <si>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</si>
  <si>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</si>
  <si>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</si>
  <si>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</si>
  <si>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</si>
  <si>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</si>
  <si>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</si>
  <si>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</si>
  <si>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</si>
  <si>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</si>
  <si>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</si>
  <si>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</si>
  <si>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</si>
  <si>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</si>
  <si>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</si>
  <si>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</si>
  <si>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</si>
  <si>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</si>
  <si>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</si>
  <si>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</si>
  <si>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</si>
  <si>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</si>
  <si>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</si>
  <si>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</si>
  <si>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</si>
  <si>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</si>
  <si>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</si>
  <si>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</si>
  <si>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</si>
  <si>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</si>
  <si>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</si>
  <si>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</si>
  <si>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</si>
  <si>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</si>
  <si>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</si>
  <si>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</si>
  <si>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</si>
  <si>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</si>
  <si>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</si>
  <si>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</si>
  <si>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</si>
  <si>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</si>
  <si>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</si>
  <si>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</si>
  <si>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</si>
  <si>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</si>
  <si>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</si>
  <si>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</si>
  <si>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</si>
  <si>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</si>
  <si>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</si>
  <si>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</si>
  <si>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</si>
  <si>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</si>
  <si>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</si>
  <si>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</si>
  <si>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</si>
  <si>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</si>
  <si>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</si>
  <si>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</si>
  <si>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</si>
  <si>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</si>
  <si>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</si>
  <si>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</si>
  <si>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</si>
  <si>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</si>
  <si>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</si>
  <si>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</si>
  <si>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</si>
  <si>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</si>
  <si>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</si>
  <si>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</si>
  <si>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</si>
  <si>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</si>
  <si>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</si>
  <si>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</si>
  <si>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</si>
  <si>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</si>
  <si>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</si>
  <si>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</si>
  <si>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</si>
  <si>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</si>
  <si>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</si>
  <si>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</si>
  <si>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</si>
  <si>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</si>
  <si>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</si>
  <si>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</si>
  <si>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</si>
  <si>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</si>
  <si>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</si>
  <si>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</si>
  <si>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</si>
  <si>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</si>
  <si>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</si>
  <si>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</si>
  <si>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</si>
  <si>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</si>
  <si>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</si>
  <si>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</si>
  <si>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</si>
  <si>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</si>
  <si>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</si>
  <si>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</si>
  <si>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</si>
  <si>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</si>
  <si>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</si>
  <si>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</si>
  <si>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</si>
  <si>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</si>
  <si>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</si>
  <si>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</si>
  <si>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</si>
  <si>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</si>
  <si>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</si>
  <si>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</si>
  <si>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</si>
  <si>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</si>
  <si>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</si>
  <si>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</si>
  <si>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</si>
  <si>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</si>
  <si>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</si>
  <si>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</si>
  <si>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</si>
  <si>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</si>
  <si>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</si>
  <si>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</si>
  <si>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</si>
  <si>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</si>
  <si>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</si>
  <si>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</si>
  <si>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</si>
  <si>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</si>
  <si>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</si>
  <si>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</si>
  <si>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</si>
  <si>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</si>
  <si>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</si>
  <si>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</si>
  <si>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</si>
  <si>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</si>
  <si>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</si>
  <si>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</si>
  <si>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</si>
  <si>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</si>
  <si>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</si>
  <si>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</si>
  <si>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</si>
  <si>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</si>
  <si>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</si>
  <si>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</si>
  <si>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</si>
  <si>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</si>
  <si>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</si>
  <si>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</si>
  <si>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</si>
  <si>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</si>
  <si>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</si>
  <si>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</si>
  <si>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</si>
  <si>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</si>
  <si>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</si>
  <si>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</si>
  <si>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</si>
  <si>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</si>
  <si>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</si>
  <si>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</si>
  <si>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</si>
  <si>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</si>
  <si>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</si>
  <si>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</si>
  <si>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</si>
  <si>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</si>
  <si>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</si>
  <si>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</si>
  <si>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</si>
  <si>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</si>
  <si>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</si>
  <si>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</si>
  <si>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</si>
  <si>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</si>
  <si>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</si>
  <si>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</si>
  <si>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</si>
  <si>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</si>
  <si>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</si>
  <si>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</si>
  <si>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</si>
  <si>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</si>
  <si>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</si>
  <si>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</si>
  <si>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</si>
  <si>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</si>
  <si>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</si>
  <si>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</si>
  <si>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</si>
  <si>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</si>
  <si>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</si>
  <si>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</si>
  <si>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</si>
  <si>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</si>
  <si>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</si>
  <si>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</si>
  <si>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</si>
  <si>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</si>
  <si>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</si>
  <si>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</si>
  <si>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</si>
  <si>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</si>
  <si>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</si>
  <si>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</si>
  <si>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</si>
  <si>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</si>
  <si>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</si>
  <si>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</si>
  <si>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</si>
  <si>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</si>
  <si>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</si>
  <si>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</si>
  <si>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</si>
  <si>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</si>
  <si>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</si>
  <si>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</si>
  <si>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</si>
  <si>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</si>
  <si>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</si>
  <si>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</si>
  <si>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</si>
  <si>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</si>
  <si>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</si>
  <si>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</si>
  <si>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</si>
  <si>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</si>
  <si>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</si>
  <si>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</si>
  <si>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</si>
  <si>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</si>
  <si>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</si>
  <si>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</si>
  <si>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</si>
  <si>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</si>
  <si>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</si>
  <si>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</si>
  <si>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</si>
  <si>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</si>
  <si>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</si>
  <si>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</si>
  <si>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</si>
  <si>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</si>
  <si>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</si>
  <si>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</si>
  <si>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</si>
  <si>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</si>
  <si>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</si>
  <si>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</si>
  <si>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</si>
  <si>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</si>
  <si>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</si>
  <si>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</si>
  <si>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</si>
  <si>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</si>
  <si>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</si>
  <si>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</si>
  <si>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</si>
  <si>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</si>
  <si>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</si>
  <si>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</si>
  <si>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</si>
  <si>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</si>
  <si>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</si>
  <si>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</si>
  <si>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</si>
  <si>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</si>
  <si>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</si>
  <si>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</si>
  <si>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</si>
  <si>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</si>
  <si>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</si>
  <si>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</si>
  <si>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</si>
  <si>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</si>
  <si>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</si>
  <si>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</si>
  <si>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</si>
  <si>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</si>
  <si>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</si>
  <si>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</si>
  <si>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</si>
  <si>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</si>
  <si>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</si>
  <si>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</si>
  <si>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</si>
  <si>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</si>
  <si>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</si>
  <si>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</si>
  <si>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</si>
  <si>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</si>
  <si>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</si>
  <si>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</si>
  <si>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</si>
  <si>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</si>
  <si>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</si>
  <si>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</si>
  <si>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</si>
  <si>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</si>
  <si>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</si>
  <si>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</si>
  <si>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</si>
  <si>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</si>
  <si>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</si>
  <si>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</si>
  <si>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</si>
  <si>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</si>
  <si>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</si>
  <si>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</si>
  <si>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</si>
  <si>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</si>
  <si>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</si>
  <si>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</si>
  <si>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</si>
  <si>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</si>
  <si>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</si>
  <si>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</si>
  <si>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</si>
  <si>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</si>
  <si>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</si>
  <si>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</si>
  <si>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</si>
  <si>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</si>
  <si>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</si>
  <si>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</si>
  <si>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</si>
  <si>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</si>
  <si>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</si>
  <si>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</si>
  <si>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</si>
  <si>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</si>
  <si>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</si>
  <si>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</si>
  <si>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</si>
  <si>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</si>
  <si>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</si>
  <si>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</si>
  <si>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</si>
  <si>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</si>
  <si>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</si>
  <si>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</si>
  <si>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</si>
  <si>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</si>
  <si>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</si>
  <si>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</si>
  <si>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</si>
  <si>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</si>
  <si>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</si>
  <si>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</si>
  <si>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</si>
  <si>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</si>
  <si>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</si>
  <si>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</si>
  <si>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</si>
  <si>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</si>
  <si>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</si>
  <si>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</si>
  <si>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</si>
  <si>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</si>
  <si>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</si>
  <si>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</si>
  <si>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</si>
  <si>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</si>
  <si>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</si>
  <si>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</si>
  <si>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</si>
  <si>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</si>
  <si>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</si>
  <si>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</si>
  <si>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</si>
  <si>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</si>
  <si>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</si>
  <si>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</si>
  <si>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</si>
  <si>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</si>
  <si>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</si>
  <si>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</si>
  <si>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</si>
  <si>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</si>
  <si>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</si>
  <si>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</si>
  <si>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</si>
  <si>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</si>
  <si>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</si>
  <si>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</si>
  <si>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</si>
  <si>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</si>
  <si>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</si>
  <si>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</si>
  <si>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</si>
  <si>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</si>
  <si>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</si>
  <si>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</si>
  <si>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</si>
  <si>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</si>
  <si>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</si>
  <si>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</si>
  <si>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</si>
  <si>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</si>
  <si>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</si>
  <si>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</si>
  <si>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</si>
  <si>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</si>
  <si>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</si>
  <si>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</si>
  <si>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</si>
  <si>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</si>
  <si>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</si>
  <si>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</si>
  <si>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</si>
  <si>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</si>
  <si>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</si>
  <si>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</si>
  <si>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</si>
  <si>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</si>
  <si>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</si>
  <si>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</si>
  <si>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</si>
  <si>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</si>
  <si>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</si>
  <si>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</si>
  <si>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</si>
  <si>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</si>
  <si>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</si>
  <si>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</si>
  <si>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</si>
  <si>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</si>
  <si>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</si>
  <si>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</si>
  <si>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</si>
  <si>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</si>
  <si>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</si>
  <si>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</si>
  <si>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</si>
  <si>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</si>
  <si>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</si>
  <si>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</si>
  <si>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</si>
  <si>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</si>
  <si>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</si>
  <si>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</si>
  <si>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</si>
  <si>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</si>
  <si>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</si>
  <si>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</si>
  <si>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</si>
  <si>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</si>
  <si>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</si>
  <si>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</si>
  <si>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</si>
  <si>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</si>
  <si>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</si>
  <si>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</si>
  <si>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</si>
  <si>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</si>
  <si>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</si>
  <si>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</si>
  <si>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</si>
  <si>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</si>
  <si>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</si>
  <si>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</si>
  <si>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</si>
  <si>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</si>
  <si>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</si>
  <si>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</si>
  <si>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</si>
  <si>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</si>
  <si>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</si>
  <si>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</si>
  <si>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</si>
  <si>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</si>
  <si>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</si>
  <si>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</si>
  <si>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</si>
  <si>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</si>
  <si>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</si>
  <si>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</si>
  <si>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</si>
  <si>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</si>
  <si>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</si>
  <si>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</si>
  <si>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</si>
  <si>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</si>
  <si>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</si>
  <si>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</si>
  <si>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</si>
  <si>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</si>
  <si>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</si>
  <si>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</si>
  <si>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</si>
  <si>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</si>
  <si>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</si>
  <si>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</si>
  <si>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</si>
  <si>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</si>
  <si>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</si>
  <si>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</si>
  <si>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</si>
  <si>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</si>
  <si>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</si>
  <si>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</si>
  <si>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</si>
  <si>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</si>
  <si>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</si>
  <si>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</si>
  <si>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</si>
  <si>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</si>
  <si>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</si>
  <si>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</si>
  <si>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</si>
  <si>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</si>
  <si>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</si>
  <si>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</si>
  <si>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</si>
  <si>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</si>
  <si>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</si>
  <si>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</si>
  <si>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</si>
  <si>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</si>
  <si>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</si>
  <si>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</si>
  <si>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</si>
  <si>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</si>
  <si>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</si>
  <si>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</si>
  <si>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</si>
  <si>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</si>
  <si>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</si>
  <si>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</si>
  <si>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</si>
  <si>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</si>
  <si>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</si>
  <si>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</si>
  <si>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</si>
  <si>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</si>
  <si>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</si>
  <si>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</si>
  <si>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</si>
  <si>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</si>
  <si>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</si>
  <si>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</si>
  <si>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</si>
  <si>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</si>
  <si>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</si>
  <si>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</si>
  <si>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</si>
  <si>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</si>
  <si>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</si>
  <si>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</si>
  <si>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</si>
  <si>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</si>
  <si>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</si>
  <si>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</si>
  <si>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</si>
  <si>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</si>
  <si>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</si>
  <si>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</si>
  <si>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</si>
  <si>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</si>
  <si>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</si>
  <si>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</si>
  <si>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</si>
  <si>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</si>
  <si>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</si>
  <si>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</si>
  <si>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</si>
  <si>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</si>
  <si>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</si>
  <si>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</si>
  <si>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</si>
  <si>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</si>
  <si>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</si>
  <si>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</si>
  <si>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</si>
  <si>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</si>
  <si>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</si>
  <si>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</si>
  <si>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</si>
  <si>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</si>
  <si>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</si>
  <si>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</si>
  <si>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</si>
  <si>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</si>
  <si>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</si>
  <si>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</si>
  <si>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</si>
  <si>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</si>
  <si>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</si>
  <si>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</si>
  <si>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</si>
  <si>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</si>
  <si>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</si>
  <si>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</si>
  <si>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</si>
  <si>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</si>
  <si>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</si>
  <si>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</si>
  <si>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</si>
  <si>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</si>
  <si>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</si>
  <si>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</si>
  <si>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</si>
  <si>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</si>
  <si>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</si>
  <si>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</si>
  <si>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</si>
  <si>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</si>
  <si>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</si>
  <si>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</si>
  <si>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</si>
  <si>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</si>
  <si>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</si>
  <si>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</si>
  <si>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</si>
  <si>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</si>
  <si>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</si>
  <si>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</si>
  <si>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</si>
  <si>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</si>
  <si>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</si>
  <si>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</si>
  <si>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</si>
  <si>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</si>
  <si>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</si>
  <si>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</si>
  <si>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</si>
  <si>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</si>
  <si>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</si>
  <si>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</si>
  <si>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</si>
  <si>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</si>
  <si>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</si>
  <si>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</si>
  <si>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</si>
  <si>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</si>
  <si>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</si>
  <si>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</si>
  <si>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</si>
  <si>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</si>
  <si>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</si>
  <si>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</si>
  <si>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</si>
  <si>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</si>
  <si>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</si>
  <si>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</si>
  <si>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</si>
  <si>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</si>
  <si>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</si>
  <si>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</si>
  <si>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</si>
  <si>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</si>
  <si>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</si>
  <si>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</si>
  <si>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</si>
  <si>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</si>
  <si>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</si>
  <si>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</si>
  <si>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</si>
  <si>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</si>
  <si>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</si>
  <si>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</si>
  <si>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</si>
  <si>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</si>
  <si>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</si>
  <si>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</si>
  <si>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</si>
  <si>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</si>
  <si>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</si>
  <si>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</si>
  <si>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</si>
  <si>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</si>
  <si>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</si>
  <si>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</si>
  <si>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</si>
  <si>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</si>
  <si>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</si>
  <si>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</si>
  <si>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</si>
  <si>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</si>
  <si>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</si>
  <si>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</si>
  <si>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</si>
  <si>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</si>
  <si>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</si>
  <si>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</si>
  <si>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</si>
  <si>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</si>
  <si>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</si>
  <si>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</si>
  <si>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</si>
  <si>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</si>
  <si>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</si>
  <si>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</si>
  <si>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</si>
  <si>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</si>
  <si>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</si>
  <si>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</si>
  <si>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</si>
  <si>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</si>
  <si>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</si>
  <si>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</si>
  <si>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</si>
  <si>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</si>
  <si>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</si>
  <si>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</si>
  <si>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</si>
  <si>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</si>
  <si>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</si>
  <si>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</si>
  <si>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</si>
  <si>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</si>
  <si>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</si>
  <si>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</si>
  <si>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</si>
  <si>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</si>
  <si>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</si>
  <si>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</si>
  <si>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</si>
  <si>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</si>
  <si>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</si>
  <si>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</si>
  <si>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</si>
  <si>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</si>
  <si>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</si>
  <si>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</si>
  <si>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</si>
  <si>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</si>
  <si>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</si>
  <si>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</si>
  <si>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</si>
  <si>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</si>
  <si>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</si>
  <si>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</si>
  <si>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</si>
  <si>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</si>
  <si>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</si>
  <si>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</si>
  <si>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</si>
  <si>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</si>
  <si>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</si>
  <si>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</si>
  <si>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</si>
  <si>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</si>
  <si>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</si>
  <si>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</si>
  <si>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</si>
  <si>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</si>
  <si>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</si>
  <si>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</si>
  <si>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</si>
  <si>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</si>
  <si>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</si>
  <si>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</si>
  <si>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</si>
  <si>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</si>
  <si>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</si>
  <si>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</si>
  <si>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</si>
  <si>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</si>
  <si>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</si>
  <si>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</si>
  <si>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</si>
  <si>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</si>
  <si>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</si>
  <si>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</si>
  <si>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</si>
  <si>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</si>
  <si>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</si>
  <si>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</si>
  <si>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</si>
  <si>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</si>
  <si>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</si>
  <si>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</si>
  <si>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</si>
  <si>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</si>
  <si>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</si>
  <si>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</si>
  <si>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</si>
  <si>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</si>
  <si>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</si>
  <si>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</si>
  <si>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</si>
  <si>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</si>
  <si>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</si>
  <si>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</si>
  <si>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</si>
  <si>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</si>
  <si>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</si>
  <si>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</si>
  <si>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</si>
  <si>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</si>
  <si>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</si>
  <si>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</si>
  <si>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</si>
  <si>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</si>
  <si>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</si>
  <si>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</si>
  <si>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</si>
  <si>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</si>
  <si>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</si>
  <si>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</si>
  <si>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</si>
  <si>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</si>
  <si>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</si>
  <si>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</si>
  <si>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</si>
  <si>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</si>
  <si>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</si>
  <si>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</si>
  <si>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</si>
  <si>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</si>
  <si>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</si>
  <si>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</si>
  <si>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</si>
  <si>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</si>
  <si>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</si>
  <si>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</si>
  <si>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</si>
  <si>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</si>
  <si>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</si>
  <si>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</si>
  <si>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</si>
  <si>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</si>
  <si>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</si>
  <si>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</si>
  <si>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</si>
  <si>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</si>
  <si>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</si>
  <si>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</si>
  <si>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</si>
  <si>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</si>
  <si>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</si>
  <si>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</si>
  <si>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</si>
  <si>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</si>
  <si>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</si>
  <si>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</si>
  <si>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</si>
  <si>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</si>
  <si>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</si>
  <si>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</si>
  <si>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</si>
  <si>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</si>
  <si>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</si>
  <si>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</si>
  <si>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</si>
  <si>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</si>
  <si>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</si>
  <si>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</si>
  <si>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</si>
  <si>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</si>
  <si>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</si>
  <si>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</si>
  <si>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</si>
  <si>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</si>
  <si>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</si>
  <si>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</si>
  <si>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</si>
  <si>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</si>
  <si>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</si>
  <si>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</si>
  <si>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</si>
  <si>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</si>
  <si>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</si>
  <si>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</si>
  <si>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</si>
  <si>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</si>
  <si>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</si>
  <si>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</si>
  <si>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</si>
  <si>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</si>
  <si>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</si>
  <si>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</si>
  <si>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</si>
  <si>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</si>
  <si>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</si>
  <si>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</si>
  <si>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</si>
  <si>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</si>
  <si>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</si>
  <si>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</si>
  <si>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</si>
  <si>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</si>
  <si>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</si>
  <si>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</si>
  <si>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</si>
  <si>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</si>
  <si>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</si>
  <si>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</si>
  <si>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</si>
  <si>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</si>
  <si>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</si>
  <si>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</si>
  <si>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</si>
  <si>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</si>
  <si>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</si>
  <si>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</si>
  <si>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</si>
  <si>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</si>
  <si>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</si>
  <si>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</si>
  <si>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</si>
  <si>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</si>
  <si>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</si>
  <si>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</si>
  <si>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</si>
  <si>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</si>
  <si>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</si>
  <si>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</si>
  <si>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</si>
  <si>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</si>
  <si>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</si>
  <si>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</si>
  <si>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</si>
  <si>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</si>
  <si>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</si>
  <si>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</si>
  <si>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</si>
  <si>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</si>
  <si>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</si>
  <si>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</si>
  <si>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</si>
  <si>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</si>
  <si>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</si>
  <si>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</si>
  <si>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</si>
  <si>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</si>
  <si>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</si>
  <si>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</si>
  <si>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</si>
  <si>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</si>
  <si>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</si>
  <si>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</si>
  <si>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</si>
  <si>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</si>
  <si>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</si>
  <si>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</si>
  <si>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</si>
  <si>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</si>
  <si>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</si>
  <si>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</si>
  <si>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</si>
  <si>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</si>
  <si>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</si>
  <si>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</si>
  <si>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</si>
  <si>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</si>
  <si>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</si>
  <si>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</si>
  <si>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</si>
  <si>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</si>
  <si>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</si>
  <si>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</si>
  <si>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</si>
  <si>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</si>
  <si>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</si>
  <si>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</si>
  <si>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</si>
  <si>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</si>
  <si>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</si>
  <si>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</si>
  <si>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</si>
  <si>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</si>
  <si>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</si>
  <si>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</si>
  <si>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</si>
  <si>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</si>
  <si>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</si>
  <si>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</si>
  <si>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</si>
  <si>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</si>
  <si>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</si>
  <si>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</si>
  <si>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</si>
  <si>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</si>
  <si>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</si>
  <si>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</si>
  <si>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</si>
  <si>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</si>
  <si>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</si>
  <si>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</si>
  <si>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</si>
  <si>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</si>
  <si>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</si>
  <si>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</si>
  <si>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</si>
  <si>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</si>
  <si>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</si>
  <si>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</si>
  <si>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</si>
  <si>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</si>
  <si>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</si>
  <si>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</si>
  <si>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</si>
  <si>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</si>
  <si>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</si>
  <si>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</si>
  <si>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</si>
  <si>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</si>
  <si>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</si>
  <si>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</si>
  <si>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</si>
  <si>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</si>
  <si>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</si>
  <si>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</si>
  <si>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</si>
  <si>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</si>
  <si>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</si>
  <si>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</si>
  <si>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</si>
  <si>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</si>
  <si>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</si>
  <si>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</si>
  <si>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</si>
  <si>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</si>
  <si>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</si>
  <si>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</si>
  <si>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</si>
  <si>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</si>
  <si>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</si>
  <si>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</si>
  <si>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</si>
  <si>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</si>
  <si>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</si>
  <si>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</si>
  <si>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</si>
  <si>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</si>
  <si>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</si>
  <si>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</si>
  <si>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</si>
  <si>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</si>
  <si>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</si>
  <si>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</si>
  <si>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</si>
  <si>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</si>
  <si>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</si>
  <si>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</si>
  <si>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</si>
  <si>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</si>
  <si>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</si>
  <si>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</si>
  <si>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</si>
  <si>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</si>
  <si>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</si>
  <si>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</si>
  <si>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</si>
  <si>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</si>
  <si>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</si>
  <si>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</si>
  <si>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</si>
  <si>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</si>
  <si>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</si>
  <si>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</si>
  <si>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</si>
  <si>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</si>
  <si>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</si>
  <si>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</si>
  <si>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</si>
  <si>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</si>
  <si>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</si>
  <si>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</si>
  <si>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</si>
  <si>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</si>
  <si>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</si>
  <si>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</si>
  <si>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</si>
  <si>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</si>
  <si>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</si>
  <si>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</si>
  <si>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</si>
  <si>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</si>
  <si>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</si>
  <si>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</si>
  <si>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</si>
  <si>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</si>
  <si>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</si>
  <si>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</si>
  <si>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</si>
  <si>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</si>
  <si>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</si>
  <si>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</si>
  <si>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</si>
  <si>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</si>
  <si>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</si>
  <si>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</si>
  <si>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</si>
  <si>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</si>
  <si>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</si>
  <si>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</si>
  <si>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</si>
  <si>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</si>
  <si>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</si>
  <si>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</si>
  <si>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</si>
  <si>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</si>
  <si>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</si>
  <si>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</si>
  <si>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</si>
  <si>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</si>
  <si>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</si>
  <si>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</si>
  <si>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</si>
  <si>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</si>
  <si>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</si>
  <si>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</si>
  <si>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</si>
  <si>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</si>
  <si>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</si>
  <si>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</si>
  <si>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</si>
  <si>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</si>
  <si>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</si>
  <si>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</si>
  <si>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</si>
  <si>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</si>
  <si>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</si>
  <si>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</si>
  <si>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</si>
  <si>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</si>
  <si>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</si>
  <si>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</si>
  <si>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</si>
  <si>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</si>
  <si>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</si>
  <si>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</si>
  <si>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</si>
  <si>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</si>
  <si>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</si>
  <si>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</si>
  <si>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</si>
  <si>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</si>
  <si>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</si>
  <si>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</si>
  <si>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</si>
  <si>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</si>
  <si>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</si>
  <si>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</si>
  <si>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</si>
  <si>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</si>
  <si>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</si>
  <si>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</si>
  <si>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</si>
  <si>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</si>
  <si>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</si>
  <si>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</si>
  <si>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</si>
  <si>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</si>
  <si>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</si>
  <si>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</si>
  <si>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</si>
  <si>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</si>
  <si>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</si>
  <si>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</si>
  <si>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</si>
  <si>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</si>
  <si>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</si>
  <si>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</si>
  <si>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</si>
  <si>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</si>
  <si>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</si>
  <si>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</si>
  <si>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</si>
  <si>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</si>
  <si>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</si>
  <si>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</si>
  <si>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</si>
  <si>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</si>
  <si>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</si>
  <si>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</si>
  <si>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</si>
  <si>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</si>
  <si>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</si>
  <si>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</si>
  <si>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</si>
  <si>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</si>
  <si>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</si>
  <si>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</si>
  <si>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</si>
  <si>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</si>
  <si>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</si>
  <si>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</si>
  <si>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</si>
  <si>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</si>
  <si>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</si>
  <si>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</si>
  <si>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</si>
  <si>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</si>
  <si>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</si>
  <si>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</si>
  <si>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</si>
  <si>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</si>
  <si>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</si>
  <si>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</si>
  <si>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</si>
  <si>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</si>
  <si>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</si>
  <si>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</si>
  <si>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</si>
  <si>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</si>
  <si>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</si>
  <si>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</si>
  <si>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</si>
  <si>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</si>
  <si>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</si>
  <si>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</si>
  <si>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</si>
  <si>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</si>
  <si>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</si>
  <si>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</si>
  <si>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</si>
  <si>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</si>
  <si>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</si>
  <si>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</si>
  <si>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</si>
  <si>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</si>
  <si>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</si>
  <si>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</si>
  <si>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</si>
  <si>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</si>
  <si>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</si>
  <si>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</si>
  <si>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</si>
  <si>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</si>
  <si>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</si>
  <si>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</si>
  <si>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</si>
  <si>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</si>
  <si>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</si>
  <si>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</si>
  <si>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</si>
  <si>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</si>
  <si>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</si>
  <si>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</si>
  <si>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</si>
  <si>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</si>
  <si>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</si>
  <si>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</si>
  <si>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</si>
  <si>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</si>
  <si>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</si>
  <si>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</si>
  <si>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</si>
  <si>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</si>
  <si>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</si>
  <si>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</si>
  <si>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</si>
  <si>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</si>
  <si>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</si>
  <si>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</si>
  <si>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</si>
  <si>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</si>
  <si>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</si>
  <si>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</si>
  <si>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</si>
  <si>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</si>
  <si>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</si>
  <si>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</si>
  <si>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</si>
  <si>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</si>
  <si>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</si>
  <si>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</si>
  <si>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</si>
  <si>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</si>
  <si>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</si>
  <si>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</si>
  <si>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</si>
  <si>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</si>
  <si>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</si>
  <si>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</si>
  <si>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</si>
  <si>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</si>
  <si>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</si>
  <si>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</si>
  <si>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</si>
  <si>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</si>
  <si>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</si>
  <si>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</si>
  <si>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</si>
  <si>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</si>
  <si>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</si>
  <si>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</si>
  <si>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</si>
  <si>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</si>
  <si>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</si>
  <si>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</si>
  <si>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</si>
  <si>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</si>
  <si>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</si>
  <si>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</si>
  <si>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</si>
  <si>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</si>
  <si>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</si>
  <si>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</si>
  <si>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</si>
  <si>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</si>
  <si>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</si>
  <si>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</si>
  <si>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</si>
  <si>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</si>
  <si>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</si>
  <si>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</si>
  <si>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</si>
  <si>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</si>
  <si>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</si>
  <si>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</si>
  <si>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</si>
  <si>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</si>
  <si>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</si>
  <si>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</si>
  <si>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</si>
  <si>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</si>
  <si>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</si>
  <si>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</si>
  <si>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</si>
  <si>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</si>
  <si>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</si>
  <si>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</si>
  <si>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</si>
  <si>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</si>
  <si>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</si>
  <si>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</si>
  <si>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</si>
  <si>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</si>
  <si>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</si>
  <si>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</si>
  <si>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</si>
  <si>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</si>
  <si>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</si>
  <si>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</si>
  <si>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</si>
  <si>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</si>
  <si>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</si>
  <si>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</si>
  <si>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</si>
  <si>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</si>
  <si>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</si>
  <si>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</si>
  <si>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</si>
  <si>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</si>
  <si>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</si>
  <si>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</si>
  <si>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</si>
  <si>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</si>
  <si>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</si>
  <si>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</si>
  <si>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</si>
  <si>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</si>
  <si>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</si>
  <si>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</si>
  <si>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</si>
  <si>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</si>
  <si>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</si>
  <si>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</si>
  <si>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</si>
  <si>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</si>
  <si>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</si>
  <si>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</si>
  <si>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</si>
  <si>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</si>
  <si>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</si>
  <si>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</si>
  <si>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</si>
  <si>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</si>
  <si>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</si>
  <si>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</si>
  <si>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</si>
  <si>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</si>
  <si>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</si>
  <si>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</si>
  <si>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</si>
  <si>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</si>
  <si>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</si>
  <si>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</si>
  <si>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</si>
  <si>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</si>
  <si>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</si>
  <si>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</si>
  <si>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</si>
  <si>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</si>
  <si>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</si>
  <si>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</si>
  <si>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</si>
  <si>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</si>
  <si>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</si>
  <si>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</si>
  <si>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</si>
  <si>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</si>
  <si>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</si>
  <si>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</si>
  <si>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</si>
  <si>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</si>
  <si>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</si>
  <si>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</si>
  <si>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</si>
  <si>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</si>
  <si>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</si>
  <si>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</si>
  <si>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</si>
  <si>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</si>
  <si>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</si>
  <si>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</si>
  <si>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</si>
  <si>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</si>
  <si>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</si>
  <si>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</si>
  <si>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</si>
  <si>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</si>
  <si>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</si>
  <si>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</si>
  <si>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</si>
  <si>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</si>
  <si>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</si>
  <si>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</si>
  <si>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</si>
  <si>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</si>
  <si>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</si>
  <si>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</si>
  <si>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</si>
  <si>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</si>
  <si>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</si>
  <si>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</si>
  <si>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</si>
  <si>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</si>
  <si>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</si>
  <si>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</si>
  <si>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</si>
  <si>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</si>
  <si>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</si>
  <si>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</si>
  <si>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</si>
  <si>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</si>
  <si>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</si>
  <si>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</si>
  <si>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</si>
  <si>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</si>
  <si>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</si>
  <si>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</si>
  <si>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</si>
  <si>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</si>
  <si>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</si>
  <si>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</si>
  <si>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</si>
  <si>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</si>
  <si>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</si>
  <si>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</si>
  <si>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</si>
  <si>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</si>
  <si>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</si>
  <si>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</si>
  <si>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</si>
  <si>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</si>
  <si>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</si>
  <si>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</si>
  <si>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</si>
  <si>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</si>
  <si>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</si>
  <si>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</si>
  <si>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</si>
  <si>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</si>
  <si>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</si>
  <si>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</si>
  <si>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</si>
  <si>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</si>
  <si>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</si>
  <si>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</si>
  <si>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</si>
  <si>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</si>
  <si>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</si>
  <si>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</si>
  <si>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</si>
  <si>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</si>
  <si>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</si>
  <si>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</si>
  <si>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</si>
  <si>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</si>
  <si>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</si>
  <si>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</si>
  <si>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</si>
  <si>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</si>
  <si>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</si>
  <si>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</si>
  <si>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</si>
  <si>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</si>
  <si>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</si>
  <si>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</si>
  <si>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</si>
  <si>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</si>
  <si>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</si>
  <si>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</si>
  <si>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</si>
  <si>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</si>
  <si>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</si>
  <si>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</si>
  <si>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</si>
  <si>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</si>
  <si>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</si>
  <si>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</si>
  <si>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</si>
  <si>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</si>
  <si>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</si>
  <si>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</si>
  <si>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</si>
  <si>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</si>
  <si>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</si>
  <si>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</si>
  <si>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</si>
  <si>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</si>
  <si>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</si>
  <si>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</si>
  <si>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</si>
  <si>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</si>
  <si>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</si>
  <si>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</si>
  <si>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</si>
  <si>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</si>
  <si>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</si>
  <si>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</si>
  <si>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</si>
  <si>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</si>
  <si>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</si>
  <si>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</si>
  <si>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</si>
  <si>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</si>
  <si>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</si>
  <si>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</si>
  <si>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</si>
  <si>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</si>
  <si>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</si>
  <si>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</si>
  <si>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</si>
  <si>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</si>
  <si>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</si>
  <si>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</si>
  <si>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</si>
  <si>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</si>
  <si>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</si>
  <si>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</si>
  <si>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</si>
  <si>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</si>
  <si>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</si>
  <si>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</si>
  <si>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</si>
  <si>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</si>
  <si>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</si>
  <si>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</si>
  <si>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</si>
  <si>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</si>
  <si>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</si>
  <si>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</si>
  <si>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</si>
  <si>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</si>
  <si>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</si>
  <si>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</si>
  <si>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</si>
  <si>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</si>
  <si>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</si>
  <si>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</si>
  <si>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</si>
  <si>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</si>
  <si>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</si>
  <si>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</si>
  <si>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</si>
  <si>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</si>
  <si>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</si>
  <si>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</si>
  <si>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</si>
  <si>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</si>
  <si>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</si>
  <si>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</si>
  <si>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</si>
  <si>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</si>
  <si>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</si>
  <si>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</si>
  <si>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</si>
  <si>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</si>
  <si>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</si>
  <si>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</si>
  <si>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</si>
  <si>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</si>
  <si>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</si>
  <si>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</si>
  <si>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</si>
  <si>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</si>
  <si>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</si>
  <si>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</si>
  <si>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</si>
  <si>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</si>
  <si>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</si>
  <si>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</si>
  <si>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</si>
  <si>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</si>
  <si>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</si>
  <si>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</si>
  <si>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</si>
  <si>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</si>
  <si>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</si>
  <si>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</si>
  <si>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</si>
  <si>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</si>
  <si>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</si>
  <si>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</si>
  <si>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</si>
  <si>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</si>
  <si>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</si>
  <si>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</si>
  <si>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</si>
  <si>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</si>
  <si>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</si>
  <si>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</si>
  <si>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</si>
  <si>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</si>
  <si>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</si>
  <si>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</si>
  <si>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</si>
  <si>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</si>
  <si>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</si>
  <si>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</si>
  <si>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</si>
  <si>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</si>
  <si>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</si>
  <si>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</si>
  <si>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</si>
  <si>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</si>
  <si>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</si>
  <si>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</si>
  <si>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</si>
  <si>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</si>
  <si>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</si>
  <si>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</si>
  <si>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</si>
  <si>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</si>
  <si>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</si>
  <si>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</si>
  <si>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</si>
  <si>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</si>
  <si>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</si>
  <si>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</si>
  <si>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</si>
  <si>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</si>
  <si>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</si>
  <si>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</si>
  <si>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</si>
  <si>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</si>
  <si>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</si>
  <si>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</si>
  <si>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</si>
  <si>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</si>
  <si>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</si>
  <si>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</si>
  <si>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</si>
  <si>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</si>
  <si>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</si>
  <si>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</si>
  <si>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</si>
  <si>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</si>
  <si>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</si>
  <si>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</si>
  <si>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</si>
  <si>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</si>
  <si>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</si>
  <si>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</si>
  <si>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</si>
  <si>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</si>
  <si>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</si>
  <si>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</si>
  <si>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</si>
  <si>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</si>
  <si>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</si>
  <si>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</si>
  <si>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</si>
  <si>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</si>
  <si>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</si>
  <si>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</si>
  <si>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</si>
  <si>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</si>
  <si>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</si>
  <si>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</si>
  <si>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</si>
  <si>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</si>
  <si>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</si>
  <si>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</si>
  <si>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</si>
  <si>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</si>
  <si>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</si>
  <si>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</si>
  <si>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</si>
  <si>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</si>
  <si>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</si>
  <si>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</si>
  <si>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</si>
  <si>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</si>
  <si>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</si>
  <si>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</si>
  <si>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</si>
  <si>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</si>
  <si>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</si>
  <si>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</si>
  <si>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</si>
  <si>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</si>
  <si>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</si>
  <si>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</si>
  <si>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</si>
  <si>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</si>
  <si>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</si>
  <si>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</si>
  <si>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</si>
  <si>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</si>
  <si>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</si>
  <si>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</si>
  <si>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</si>
  <si>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</si>
  <si>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</si>
  <si>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</si>
  <si>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</si>
  <si>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</si>
  <si>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</si>
  <si>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</si>
  <si>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</si>
  <si>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</si>
  <si>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</si>
  <si>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</si>
  <si>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</si>
  <si>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</si>
  <si>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</si>
  <si>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</si>
  <si>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</si>
  <si>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</si>
  <si>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</si>
  <si>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</si>
  <si>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</si>
  <si>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</si>
  <si>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</si>
  <si>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</si>
  <si>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</si>
  <si>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</si>
  <si>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</si>
  <si>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</si>
  <si>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</si>
  <si>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</si>
  <si>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</si>
  <si>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</si>
  <si>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</si>
  <si>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</si>
  <si>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</si>
  <si>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</si>
  <si>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</si>
  <si>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</si>
  <si>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</si>
  <si>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</si>
  <si>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</si>
  <si>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</si>
  <si>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</si>
  <si>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</si>
  <si>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</si>
  <si>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</si>
  <si>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</si>
  <si>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</si>
  <si>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</si>
  <si>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</si>
  <si>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</si>
  <si>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</si>
  <si>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</si>
  <si>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</si>
  <si>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</si>
  <si>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</si>
  <si>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</si>
  <si>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</si>
  <si>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</si>
  <si>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</si>
  <si>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</si>
  <si>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</si>
  <si>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</si>
  <si>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</si>
  <si>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</si>
  <si>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</si>
  <si>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</si>
  <si>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</si>
  <si>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</si>
  <si>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</si>
  <si>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</si>
  <si>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</si>
  <si>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</si>
  <si>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</si>
  <si>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</si>
  <si>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</si>
  <si>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</si>
  <si>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</si>
  <si>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</si>
  <si>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</si>
  <si>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</si>
  <si>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</si>
  <si>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</si>
  <si>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</si>
  <si>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</si>
  <si>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</si>
  <si>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</si>
  <si>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</si>
  <si>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</si>
  <si>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</si>
  <si>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</si>
  <si>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</si>
  <si>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</si>
  <si>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</si>
  <si>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</si>
  <si>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</si>
  <si>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</si>
  <si>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</si>
  <si>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</si>
  <si>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</si>
  <si>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</si>
  <si>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</si>
  <si>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</si>
  <si>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</si>
  <si>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</si>
  <si>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</si>
  <si>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</si>
  <si>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</si>
  <si>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</si>
  <si>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</si>
  <si>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</si>
  <si>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</si>
  <si>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</si>
  <si>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</si>
  <si>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</si>
  <si>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</si>
  <si>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</si>
  <si>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</si>
  <si>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</si>
  <si>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</si>
  <si>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</si>
  <si>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</si>
  <si>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</si>
  <si>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</si>
  <si>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</si>
  <si>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</si>
  <si>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</si>
  <si>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</si>
  <si>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</si>
  <si>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</si>
  <si>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</si>
  <si>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</si>
  <si>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</si>
  <si>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</si>
  <si>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</si>
  <si>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</si>
  <si>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</si>
  <si>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</si>
  <si>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</si>
  <si>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</si>
  <si>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</si>
  <si>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</si>
  <si>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</si>
  <si>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</si>
  <si>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</si>
  <si>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</si>
  <si>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</si>
  <si>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</si>
  <si>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</si>
  <si>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</si>
  <si>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</si>
  <si>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</si>
  <si>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</si>
  <si>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</si>
  <si>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</si>
  <si>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</si>
  <si>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</si>
  <si>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</si>
  <si>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</si>
  <si>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</si>
  <si>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</si>
  <si>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</si>
  <si>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</si>
  <si>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</si>
  <si>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</si>
  <si>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</si>
  <si>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</si>
  <si>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</si>
  <si>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</si>
  <si>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</si>
  <si>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</si>
  <si>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</si>
  <si>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</si>
  <si>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</si>
  <si>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</si>
  <si>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</si>
  <si>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</si>
  <si>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</si>
  <si>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</si>
  <si>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</si>
  <si>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</si>
  <si>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</si>
  <si>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</si>
  <si>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</si>
  <si>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</si>
  <si>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</si>
  <si>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</si>
  <si>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</si>
  <si>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</si>
  <si>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</si>
  <si>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</si>
  <si>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</si>
  <si>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</si>
  <si>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</si>
  <si>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</si>
  <si>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</si>
  <si>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</si>
  <si>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</si>
  <si>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</si>
  <si>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</si>
  <si>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</si>
  <si>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</si>
  <si>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</si>
  <si>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</si>
  <si>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</si>
  <si>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</si>
  <si>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</si>
  <si>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</si>
  <si>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</si>
  <si>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</si>
  <si>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</si>
  <si>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</si>
  <si>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</si>
  <si>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</si>
  <si>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</si>
  <si>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</si>
  <si>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</si>
  <si>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</si>
  <si>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</si>
  <si>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</si>
  <si>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</si>
  <si>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</si>
  <si>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</si>
  <si>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</si>
  <si>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</si>
  <si>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</si>
  <si>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</si>
  <si>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</si>
  <si>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</si>
  <si>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</si>
  <si>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</si>
  <si>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</si>
  <si>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</si>
  <si>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</si>
  <si>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</si>
  <si>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</si>
  <si>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</si>
  <si>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</si>
  <si>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</si>
  <si>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</si>
  <si>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</si>
  <si>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</si>
  <si>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</si>
  <si>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</si>
  <si>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</si>
  <si>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</si>
  <si>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</si>
  <si>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</si>
  <si>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</si>
  <si>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</si>
  <si>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</si>
  <si>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</si>
  <si>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</si>
  <si>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</si>
  <si>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</si>
  <si>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</si>
  <si>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</si>
  <si>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</si>
  <si>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</si>
  <si>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</si>
  <si>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</si>
  <si>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</si>
  <si>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</si>
  <si>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</si>
  <si>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</si>
  <si>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</si>
  <si>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</si>
  <si>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</si>
  <si>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</si>
  <si>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</si>
  <si>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</si>
  <si>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</si>
  <si>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</si>
  <si>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</si>
  <si>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</si>
  <si>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</si>
  <si>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</si>
  <si>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</si>
  <si>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</si>
  <si>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</si>
  <si>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</si>
  <si>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</si>
  <si>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</si>
  <si>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</si>
  <si>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</si>
  <si>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</si>
  <si>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</si>
  <si>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</si>
  <si>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</si>
  <si>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</si>
  <si>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</si>
  <si>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</si>
  <si>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</si>
  <si>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</si>
  <si>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</si>
  <si>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</si>
  <si>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</si>
  <si>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</si>
  <si>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</si>
  <si>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</si>
  <si>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</si>
  <si>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</si>
  <si>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</si>
  <si>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</si>
  <si>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</si>
  <si>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</si>
  <si>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</si>
  <si>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</si>
  <si>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</si>
  <si>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</si>
  <si>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</si>
  <si>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</si>
  <si>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</si>
  <si>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</si>
  <si>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</si>
  <si>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</si>
  <si>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</si>
  <si>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</si>
  <si>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</si>
  <si>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</si>
  <si>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</si>
  <si>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</si>
  <si>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</si>
  <si>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</si>
  <si>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</si>
  <si>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</si>
  <si>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</si>
  <si>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</si>
  <si>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</si>
  <si>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</si>
  <si>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</si>
  <si>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</si>
  <si>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</si>
  <si>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</si>
  <si>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</si>
  <si>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</si>
  <si>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</si>
  <si>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</si>
  <si>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</si>
  <si>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</si>
  <si>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</si>
  <si>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</si>
  <si>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</si>
  <si>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</si>
  <si>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</si>
  <si>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</si>
  <si>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</si>
  <si>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</si>
  <si>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</si>
  <si>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</si>
  <si>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</si>
  <si>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</si>
  <si>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</si>
  <si>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</si>
  <si>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</si>
  <si>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</si>
  <si>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</si>
  <si>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</si>
  <si>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</si>
  <si>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</si>
  <si>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</si>
  <si>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</si>
  <si>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</si>
  <si>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</si>
  <si>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</si>
  <si>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</si>
  <si>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</si>
  <si>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</si>
  <si>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</si>
  <si>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</si>
  <si>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</si>
  <si>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</si>
  <si>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</si>
  <si>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</si>
  <si>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</si>
  <si>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</si>
  <si>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</si>
  <si>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</si>
  <si>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</si>
  <si>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</si>
  <si>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</si>
  <si>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</si>
  <si>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</si>
  <si>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</si>
  <si>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</si>
  <si>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</si>
  <si>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</si>
  <si>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</si>
  <si>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</si>
  <si>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</si>
  <si>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</si>
  <si>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</si>
  <si>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</si>
  <si>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</si>
  <si>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</si>
  <si>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</si>
  <si>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</si>
  <si>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</si>
  <si>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</si>
  <si>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</si>
  <si>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</si>
  <si>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</si>
  <si>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</si>
  <si>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</si>
  <si>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</si>
  <si>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</si>
  <si>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</si>
  <si>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</si>
  <si>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</si>
  <si>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</si>
  <si>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</si>
  <si>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</si>
  <si>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</si>
  <si>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</si>
  <si>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</si>
  <si>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</si>
  <si>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</si>
  <si>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</si>
  <si>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</si>
  <si>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</si>
  <si>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</si>
  <si>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</si>
  <si>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</si>
  <si>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</si>
  <si>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</si>
  <si>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</si>
  <si>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</si>
  <si>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</si>
  <si>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</si>
  <si>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</si>
  <si>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</si>
  <si>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</si>
  <si>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</si>
  <si>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</si>
  <si>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</si>
  <si>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</si>
  <si>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</si>
  <si>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</si>
  <si>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</si>
  <si>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</si>
  <si>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</si>
  <si>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</si>
  <si>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</si>
  <si>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</si>
  <si>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</si>
  <si>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</si>
  <si>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</si>
  <si>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</si>
  <si>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</si>
  <si>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</si>
  <si>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</si>
  <si>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</si>
  <si>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</si>
  <si>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</si>
  <si>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</si>
  <si>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</si>
  <si>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</si>
  <si>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</si>
  <si>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</si>
  <si>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</si>
  <si>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</si>
  <si>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</si>
  <si>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</si>
  <si>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</si>
  <si>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</si>
  <si>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</si>
  <si>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</si>
  <si>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</si>
  <si>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</si>
  <si>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</si>
  <si>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</si>
  <si>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</si>
  <si>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</si>
  <si>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</si>
  <si>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</si>
  <si>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</si>
  <si>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</si>
  <si>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</si>
  <si>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</si>
  <si>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</si>
  <si>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</si>
  <si>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</si>
  <si>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</si>
  <si>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</si>
  <si>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</si>
  <si>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</si>
  <si>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</si>
  <si>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</si>
  <si>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</si>
  <si>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</si>
  <si>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</si>
  <si>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</si>
  <si>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</si>
  <si>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</si>
  <si>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</si>
  <si>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</si>
  <si>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</si>
  <si>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</si>
  <si>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</si>
  <si>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</si>
  <si>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</si>
  <si>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</si>
  <si>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</si>
  <si>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</si>
  <si>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</si>
  <si>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</si>
  <si>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</si>
  <si>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</si>
  <si>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</si>
  <si>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</si>
  <si>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</si>
  <si>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</si>
  <si>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</si>
  <si>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</si>
  <si>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</si>
  <si>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</si>
  <si>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</si>
  <si>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</si>
  <si>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</si>
  <si>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</si>
  <si>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</si>
  <si>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</si>
  <si>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</si>
  <si>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</si>
  <si>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</si>
  <si>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</si>
  <si>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</si>
  <si>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</si>
  <si>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</si>
  <si>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</si>
  <si>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</si>
  <si>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</si>
  <si>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</si>
  <si>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</si>
  <si>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</si>
  <si>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</si>
  <si>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</si>
  <si>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</si>
  <si>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</si>
  <si>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</si>
  <si>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</si>
  <si>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</si>
  <si>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</si>
  <si>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</si>
  <si>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</si>
  <si>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</si>
  <si>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</si>
  <si>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</si>
  <si>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</si>
  <si>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</si>
  <si>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</si>
  <si>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</si>
  <si>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</si>
  <si>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</si>
  <si>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</si>
  <si>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</si>
  <si>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</si>
  <si>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</si>
  <si>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</si>
  <si>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</si>
  <si>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</si>
  <si>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</si>
  <si>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</si>
  <si>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</si>
  <si>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</si>
  <si>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</si>
  <si>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</si>
  <si>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</si>
  <si>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</si>
  <si>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</si>
  <si>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</si>
  <si>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</si>
  <si>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</si>
  <si>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</si>
  <si>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</si>
  <si>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</si>
  <si>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</si>
  <si>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</si>
  <si>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</si>
  <si>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</si>
  <si>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</si>
  <si>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</si>
  <si>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</si>
  <si>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</si>
  <si>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</si>
  <si>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</si>
  <si>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</si>
  <si>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</si>
  <si>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</si>
  <si>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</si>
  <si>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</si>
  <si>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</si>
  <si>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</si>
  <si>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</si>
  <si>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</si>
  <si>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</si>
  <si>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</si>
  <si>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</si>
  <si>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</si>
  <si>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</si>
  <si>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</si>
  <si>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</si>
  <si>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</si>
  <si>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</si>
  <si>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</si>
  <si>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</si>
  <si>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</si>
  <si>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</si>
  <si>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</si>
  <si>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</si>
  <si>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</si>
  <si>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</si>
  <si>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</si>
  <si>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</si>
  <si>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</si>
  <si>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</si>
  <si>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</si>
  <si>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</si>
  <si>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</si>
  <si>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</si>
  <si>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</si>
  <si>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</si>
  <si>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</si>
  <si>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</si>
  <si>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</si>
  <si>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</si>
  <si>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</si>
  <si>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</si>
  <si>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</si>
  <si>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</si>
  <si>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</si>
  <si>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</si>
  <si>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</si>
  <si>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</si>
  <si>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</si>
  <si>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</si>
  <si>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</si>
  <si>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</si>
  <si>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</si>
  <si>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</si>
  <si>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</si>
  <si>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</si>
  <si>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</si>
  <si>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</si>
  <si>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</si>
  <si>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</si>
  <si>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</si>
  <si>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</si>
  <si>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</si>
  <si>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</si>
  <si>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</si>
  <si>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</si>
  <si>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</si>
  <si>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</si>
  <si>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</si>
  <si>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</si>
  <si>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</si>
  <si>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</si>
  <si>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</si>
  <si>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</si>
  <si>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</si>
  <si>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</si>
  <si>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</si>
  <si>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</si>
  <si>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</si>
  <si>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</si>
  <si>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</si>
  <si>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</si>
  <si>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</si>
  <si>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</si>
  <si>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</si>
  <si>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</si>
  <si>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</si>
  <si>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</si>
  <si>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</si>
  <si>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</si>
  <si>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</si>
  <si>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</si>
  <si>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</si>
  <si>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</si>
  <si>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</si>
  <si>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</si>
  <si>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</si>
  <si>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</si>
  <si>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</si>
  <si>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</si>
  <si>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</si>
  <si>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</si>
  <si>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</si>
  <si>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</si>
  <si>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</si>
  <si>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</si>
  <si>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</si>
  <si>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</si>
  <si>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</si>
  <si>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</si>
  <si>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</si>
  <si>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</si>
  <si>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</si>
  <si>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</si>
  <si>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</si>
  <si>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</si>
  <si>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</si>
  <si>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</si>
  <si>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</si>
  <si>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</si>
  <si>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</si>
  <si>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</si>
  <si>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</si>
  <si>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</si>
  <si>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</si>
  <si>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</si>
  <si>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</si>
  <si>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</si>
  <si>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</si>
  <si>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</si>
  <si>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</si>
  <si>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</si>
  <si>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</si>
  <si>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</si>
  <si>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</si>
  <si>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</si>
  <si>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</si>
  <si>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</si>
  <si>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</si>
  <si>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</si>
  <si>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</si>
  <si>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</si>
  <si>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</si>
  <si>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</si>
  <si>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</si>
  <si>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</si>
  <si>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</si>
  <si>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</si>
  <si>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</si>
  <si>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</si>
  <si>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</si>
  <si>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</si>
  <si>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</si>
  <si>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</si>
  <si>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</si>
  <si>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</si>
  <si>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</si>
  <si>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</si>
  <si>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</si>
  <si>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</si>
  <si>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</si>
  <si>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</si>
  <si>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</si>
  <si>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</si>
  <si>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</si>
  <si>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</si>
  <si>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</si>
  <si>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</si>
  <si>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</si>
  <si>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</si>
  <si>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</si>
  <si>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</si>
  <si>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</si>
  <si>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</si>
  <si>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</si>
  <si>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</si>
  <si>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</si>
  <si>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</si>
  <si>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</si>
  <si>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</si>
  <si>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</si>
  <si>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</si>
  <si>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</si>
  <si>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</si>
  <si>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</si>
  <si>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</si>
  <si>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</si>
  <si>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</si>
  <si>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</si>
  <si>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</si>
  <si>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</si>
  <si>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</si>
  <si>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</si>
  <si>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</si>
  <si>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</si>
  <si>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</si>
  <si>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</si>
  <si>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</si>
  <si>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</si>
  <si>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</si>
  <si>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</si>
  <si>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</si>
  <si>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</si>
  <si>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</si>
  <si>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</si>
  <si>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</si>
  <si>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</si>
  <si>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</si>
  <si>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</si>
  <si>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</si>
  <si>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</si>
  <si>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</si>
  <si>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</si>
  <si>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</si>
  <si>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</si>
  <si>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</si>
  <si>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</si>
  <si>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</si>
  <si>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</si>
  <si>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</si>
  <si>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</si>
  <si>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</si>
  <si>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</si>
  <si>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</si>
  <si>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</si>
  <si>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</si>
  <si>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</si>
  <si>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</si>
  <si>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</si>
  <si>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</si>
  <si>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</si>
  <si>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</si>
  <si>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</si>
  <si>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</si>
  <si>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</si>
  <si>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</si>
  <si>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</si>
  <si>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</si>
  <si>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</si>
  <si>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</si>
  <si>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</si>
  <si>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</si>
  <si>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</si>
  <si>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</si>
  <si>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</si>
  <si>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</si>
  <si>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</si>
  <si>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</si>
  <si>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</si>
  <si>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</si>
  <si>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</si>
  <si>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</si>
  <si>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</si>
  <si>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</si>
  <si>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</si>
  <si>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</si>
  <si>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</si>
  <si>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</si>
  <si>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</si>
  <si>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</si>
  <si>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</si>
  <si>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</si>
  <si>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</si>
  <si>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</si>
  <si>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</si>
  <si>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</si>
  <si>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</si>
  <si>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</si>
  <si>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</si>
  <si>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</si>
  <si>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</si>
  <si>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</si>
  <si>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</si>
  <si>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</si>
  <si>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</si>
  <si>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</si>
  <si>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</si>
  <si>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</si>
  <si>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</si>
  <si>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</si>
  <si>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</si>
  <si>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</si>
  <si>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</si>
  <si>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</si>
  <si>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</si>
  <si>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</si>
  <si>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</si>
  <si>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</si>
  <si>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</si>
  <si>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</si>
  <si>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</si>
  <si>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</si>
  <si>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</si>
  <si>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</si>
  <si>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</si>
  <si>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</si>
  <si>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</si>
  <si>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</si>
  <si>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</si>
  <si>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</si>
  <si>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</si>
  <si>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</si>
  <si>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</si>
  <si>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</si>
  <si>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</si>
  <si>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</si>
  <si>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</si>
  <si>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</si>
  <si>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</si>
  <si>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</si>
  <si>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</si>
  <si>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</si>
  <si>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</si>
  <si>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</si>
  <si>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</si>
  <si>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</si>
  <si>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</si>
  <si>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</si>
  <si>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</si>
  <si>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</si>
  <si>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</si>
  <si>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</si>
  <si>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</si>
  <si>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</si>
  <si>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</si>
  <si>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</si>
  <si>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</si>
  <si>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</si>
  <si>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</si>
  <si>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</si>
  <si>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</si>
  <si>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</si>
  <si>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</si>
  <si>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</si>
  <si>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</si>
  <si>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</si>
  <si>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</si>
  <si>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</si>
  <si>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</si>
  <si>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</si>
  <si>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</si>
  <si>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</si>
  <si>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</si>
  <si>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</si>
  <si>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</si>
  <si>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</si>
  <si>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</si>
  <si>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</si>
  <si>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</si>
  <si>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</si>
  <si>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</si>
  <si>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</si>
  <si>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</si>
  <si>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</si>
  <si>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</si>
  <si>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</si>
  <si>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</si>
  <si>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</si>
  <si>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</si>
  <si>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</si>
  <si>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</si>
  <si>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</si>
  <si>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</si>
  <si>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</si>
  <si>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</si>
  <si>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</si>
  <si>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</si>
  <si>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</si>
  <si>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</si>
  <si>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</si>
  <si>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</si>
  <si>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</si>
  <si>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</si>
  <si>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</si>
  <si>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</si>
  <si>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</si>
  <si>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</si>
  <si>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</si>
  <si>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</si>
  <si>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</si>
  <si>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</si>
  <si>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</si>
  <si>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</si>
  <si>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</si>
  <si>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</si>
  <si>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</si>
  <si>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</si>
  <si>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</si>
  <si>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</si>
  <si>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</si>
  <si>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</si>
  <si>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</si>
  <si>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</si>
  <si>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</si>
  <si>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</si>
  <si>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</si>
  <si>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</si>
  <si>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</si>
  <si>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</si>
  <si>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</si>
  <si>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</si>
  <si>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</si>
  <si>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</si>
  <si>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</si>
  <si>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</si>
  <si>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</si>
  <si>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</si>
  <si>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</si>
  <si>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</si>
  <si>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</si>
  <si>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</si>
  <si>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</si>
  <si>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</si>
  <si>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</si>
  <si>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</si>
  <si>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</si>
  <si>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</si>
  <si>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</si>
  <si>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</si>
  <si>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</si>
  <si>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</si>
  <si>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</si>
  <si>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</si>
  <si>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</si>
  <si>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</si>
  <si>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</si>
  <si>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</si>
  <si>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</si>
  <si>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</si>
  <si>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</si>
  <si>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</si>
  <si>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</si>
  <si>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</si>
  <si>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</si>
  <si>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</si>
  <si>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</si>
  <si>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</si>
  <si>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</si>
  <si>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</si>
  <si>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</si>
  <si>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</si>
  <si>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</si>
  <si>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</si>
  <si>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</si>
  <si>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</si>
  <si>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</si>
  <si>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</si>
  <si>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</si>
  <si>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</si>
  <si>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</si>
  <si>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</si>
  <si>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</si>
  <si>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</si>
  <si>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</si>
  <si>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</si>
  <si>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</si>
  <si>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</si>
  <si>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</si>
  <si>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</si>
  <si>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</si>
  <si>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</si>
  <si>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</si>
  <si>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</si>
  <si>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</si>
  <si>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</si>
  <si>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</si>
  <si>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</si>
  <si>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</si>
  <si>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</si>
  <si>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</si>
  <si>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</si>
  <si>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</si>
  <si>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</si>
  <si>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</si>
  <si>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</si>
  <si>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</si>
  <si>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</si>
  <si>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</si>
  <si>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</si>
  <si>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</si>
  <si>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</si>
  <si>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</si>
  <si>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</si>
  <si>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</si>
  <si>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</si>
  <si>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</si>
  <si>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</si>
  <si>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</si>
  <si>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</si>
  <si>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</si>
  <si>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</si>
  <si>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</si>
  <si>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</si>
  <si>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</si>
  <si>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</si>
  <si>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</si>
  <si>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</si>
  <si>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</si>
  <si>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</si>
  <si>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</si>
  <si>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</si>
  <si>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</si>
  <si>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</si>
  <si>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</si>
  <si>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</si>
  <si>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</si>
  <si>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</si>
  <si>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</si>
  <si>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</si>
  <si>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</si>
  <si>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</si>
  <si>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</si>
  <si>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</si>
  <si>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</si>
  <si>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</si>
  <si>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</si>
  <si>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</si>
  <si>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</si>
  <si>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</si>
  <si>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</si>
  <si>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</si>
  <si>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</si>
  <si>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</si>
  <si>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</si>
  <si>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</si>
  <si>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</si>
  <si>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</si>
  <si>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</si>
  <si>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</si>
  <si>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</si>
  <si>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</si>
  <si>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</si>
  <si>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</si>
  <si>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</si>
  <si>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</si>
  <si>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</si>
  <si>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</si>
  <si>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</si>
  <si>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</si>
  <si>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</si>
  <si>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</si>
  <si>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</si>
  <si>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</si>
  <si>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</si>
  <si>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</si>
  <si>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</si>
  <si>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</si>
  <si>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</si>
  <si>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</si>
  <si>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</si>
  <si>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</si>
  <si>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</si>
  <si>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</si>
  <si>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</si>
  <si>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</si>
  <si>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</si>
  <si>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</si>
  <si>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</si>
  <si>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</si>
  <si>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</si>
  <si>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</si>
  <si>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</si>
  <si>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</si>
  <si>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</si>
  <si>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</si>
  <si>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</si>
  <si>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</si>
  <si>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</si>
  <si>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</si>
  <si>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</si>
  <si>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</si>
  <si>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</si>
  <si>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</si>
  <si>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</si>
  <si>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</si>
  <si>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</si>
  <si>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</si>
  <si>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</si>
  <si>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</si>
  <si>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</si>
  <si>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</si>
  <si>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</si>
  <si>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</si>
  <si>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</si>
  <si>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</si>
  <si>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</si>
  <si>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</si>
  <si>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</si>
  <si>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</si>
  <si>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</si>
  <si>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</si>
  <si>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</si>
  <si>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</si>
  <si>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</si>
  <si>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</si>
  <si>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</si>
  <si>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</si>
  <si>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</si>
  <si>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</si>
  <si>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</si>
  <si>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</si>
  <si>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</si>
  <si>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</si>
  <si>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</si>
  <si>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</si>
  <si>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</si>
  <si>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</si>
  <si>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</si>
  <si>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</si>
  <si>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</si>
  <si>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</si>
  <si>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</si>
  <si>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</si>
  <si>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</si>
  <si>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</si>
  <si>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</si>
  <si>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</si>
  <si>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</si>
  <si>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</si>
  <si>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</si>
  <si>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</si>
  <si>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</si>
  <si>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</si>
  <si>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</si>
  <si>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</si>
  <si>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</si>
  <si>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</si>
  <si>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</si>
  <si>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</si>
  <si>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</si>
  <si>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</si>
  <si>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</si>
  <si>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</si>
  <si>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</si>
  <si>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</si>
  <si>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</si>
  <si>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</si>
  <si>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</si>
  <si>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</si>
  <si>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</si>
  <si>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</si>
  <si>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</si>
  <si>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</si>
  <si>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</si>
  <si>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</si>
  <si>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</si>
  <si>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</si>
  <si>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</si>
  <si>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</si>
  <si>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</si>
  <si>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</si>
  <si>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</si>
  <si>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</si>
  <si>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</si>
  <si>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</si>
  <si>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</si>
  <si>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</si>
  <si>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</si>
  <si>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</si>
  <si>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</si>
  <si>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</si>
  <si>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</si>
  <si>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</si>
  <si>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</si>
  <si>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</si>
  <si>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</si>
  <si>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</si>
  <si>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</si>
  <si>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</si>
  <si>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</si>
  <si>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</si>
  <si>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</si>
  <si>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</si>
  <si>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</si>
  <si>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</si>
  <si>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</si>
  <si>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</si>
  <si>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</si>
  <si>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</si>
  <si>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</si>
  <si>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</si>
  <si>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</si>
  <si>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</si>
  <si>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</si>
  <si>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</si>
  <si>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</si>
  <si>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</si>
  <si>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</si>
  <si>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</si>
  <si>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</si>
  <si>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</si>
  <si>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</si>
  <si>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</si>
  <si>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</si>
  <si>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</si>
  <si>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</si>
  <si>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</si>
  <si>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</si>
  <si>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</si>
  <si>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</si>
  <si>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</si>
  <si>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</si>
  <si>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</si>
  <si>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</si>
  <si>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</si>
  <si>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</si>
  <si>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</si>
  <si>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</si>
  <si>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</si>
  <si>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</si>
  <si>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</si>
  <si>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</si>
  <si>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</si>
  <si>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</si>
  <si>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</si>
  <si>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</si>
  <si>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</si>
  <si>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</si>
  <si>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</si>
  <si>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</si>
  <si>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</si>
  <si>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</si>
  <si>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</si>
  <si>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</si>
  <si>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</si>
  <si>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</si>
  <si>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</si>
  <si>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</si>
  <si>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</si>
  <si>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</si>
  <si>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</si>
  <si>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</si>
  <si>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</si>
  <si>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</si>
  <si>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</si>
  <si>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</si>
  <si>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</si>
  <si>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</si>
  <si>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</si>
  <si>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</si>
  <si>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</si>
  <si>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</si>
  <si>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</si>
  <si>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</si>
  <si>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</si>
  <si>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</si>
  <si>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</si>
  <si>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</si>
  <si>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</si>
  <si>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</si>
  <si>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</si>
  <si>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</si>
  <si>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</si>
  <si>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</si>
  <si>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</si>
  <si>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</si>
  <si>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</si>
  <si>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</si>
  <si>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</si>
  <si>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</si>
  <si>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</si>
  <si>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</si>
  <si>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</si>
  <si>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</si>
  <si>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</si>
  <si>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</si>
  <si>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</si>
  <si>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</si>
  <si>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</si>
  <si>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</si>
  <si>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</si>
  <si>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</si>
  <si>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</si>
  <si>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</si>
  <si>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</si>
  <si>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</si>
  <si>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</si>
  <si>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</si>
  <si>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</si>
  <si>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</si>
  <si>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</si>
  <si>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</si>
  <si>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</si>
  <si>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</si>
  <si>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</si>
  <si>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</si>
  <si>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</si>
  <si>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</si>
  <si>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</si>
  <si>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</si>
  <si>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</si>
  <si>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</si>
  <si>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</si>
  <si>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</si>
  <si>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</si>
  <si>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</si>
  <si>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</si>
  <si>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</si>
  <si>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</si>
  <si>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</si>
  <si>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</si>
  <si>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</si>
  <si>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</si>
  <si>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</si>
  <si>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</si>
  <si>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</si>
  <si>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</si>
  <si>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</si>
  <si>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</si>
  <si>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</si>
  <si>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</si>
  <si>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</si>
  <si>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</si>
  <si>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</si>
  <si>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</si>
  <si>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</si>
  <si>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</si>
  <si>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</si>
  <si>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</si>
  <si>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</si>
  <si>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</si>
  <si>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</si>
  <si>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</si>
  <si>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</si>
  <si>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</si>
  <si>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</si>
  <si>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</si>
  <si>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</si>
  <si>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</si>
  <si>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</si>
  <si>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</si>
  <si>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</si>
  <si>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</si>
  <si>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</si>
  <si>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</si>
  <si>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</si>
  <si>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</si>
  <si>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</si>
  <si>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</si>
  <si>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</si>
  <si>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</si>
  <si>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</si>
  <si>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</si>
  <si>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</si>
  <si>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</si>
  <si>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</si>
  <si>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</si>
  <si>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</si>
  <si>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</si>
  <si>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</si>
  <si>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</si>
  <si>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</si>
  <si>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</si>
  <si>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</si>
  <si>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</si>
  <si>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</si>
  <si>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</si>
  <si>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</si>
  <si>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</si>
  <si>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</si>
  <si>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</si>
  <si>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</si>
  <si>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</si>
  <si>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</si>
  <si>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</si>
  <si>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</si>
  <si>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</si>
  <si>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</si>
  <si>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</si>
  <si>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</si>
  <si>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</si>
  <si>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</si>
  <si>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</si>
  <si>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</si>
  <si>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</si>
  <si>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</si>
  <si>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</si>
  <si>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</si>
  <si>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</si>
  <si>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</si>
  <si>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</si>
  <si>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</si>
  <si>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</si>
  <si>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</si>
  <si>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</si>
  <si>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</si>
  <si>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</si>
  <si>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</si>
  <si>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</si>
  <si>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</si>
  <si>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</si>
  <si>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</si>
  <si>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</si>
  <si>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</si>
  <si>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</si>
  <si>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</si>
  <si>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</si>
  <si>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</si>
  <si>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</si>
  <si>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</si>
  <si>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</si>
  <si>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</si>
  <si>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</si>
  <si>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</si>
  <si>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</si>
  <si>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</si>
  <si>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</si>
  <si>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</si>
  <si>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</si>
  <si>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</si>
  <si>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</si>
  <si>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</si>
  <si>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</si>
  <si>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</si>
  <si>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</si>
  <si>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</si>
  <si>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</si>
  <si>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</si>
  <si>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</si>
  <si>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</si>
  <si>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</si>
  <si>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</si>
  <si>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</si>
  <si>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</si>
  <si>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</si>
  <si>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</si>
  <si>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</si>
  <si>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</si>
  <si>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</si>
  <si>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</si>
  <si>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</si>
  <si>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</si>
  <si>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</si>
  <si>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</si>
  <si>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</si>
  <si>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</si>
  <si>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</si>
  <si>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</si>
  <si>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</si>
  <si>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</si>
  <si>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</si>
  <si>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</si>
  <si>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</si>
  <si>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</si>
  <si>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</si>
  <si>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</si>
  <si>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</si>
  <si>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</si>
  <si>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</si>
  <si>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</si>
  <si>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</si>
  <si>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</si>
  <si>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</si>
  <si>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</si>
  <si>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</si>
  <si>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</si>
  <si>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</si>
  <si>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</si>
  <si>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</si>
  <si>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</si>
  <si>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</si>
  <si>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</si>
  <si>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</si>
  <si>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</si>
  <si>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</si>
  <si>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</si>
  <si>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</si>
  <si>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</si>
  <si>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</si>
  <si>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</si>
  <si>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</si>
  <si>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</si>
  <si>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</si>
  <si>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</si>
  <si>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</si>
  <si>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</si>
  <si>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</si>
  <si>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</si>
  <si>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</si>
  <si>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</si>
  <si>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</si>
  <si>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</si>
  <si>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</si>
  <si>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</si>
  <si>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</si>
  <si>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</si>
  <si>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</si>
  <si>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</si>
  <si>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</si>
  <si>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</si>
  <si>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</si>
  <si>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</si>
  <si>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</si>
  <si>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</si>
  <si>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</si>
  <si>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</si>
  <si>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</si>
  <si>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</si>
  <si>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</si>
  <si>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</si>
  <si>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</si>
  <si>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</si>
  <si>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</si>
  <si>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</si>
  <si>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</si>
  <si>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</si>
  <si>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</si>
  <si>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</si>
  <si>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</si>
  <si>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</si>
  <si>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</si>
  <si>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</si>
  <si>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</si>
  <si>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</si>
  <si>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</si>
  <si>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</si>
  <si>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</si>
  <si>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</si>
  <si>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</si>
  <si>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</si>
  <si>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</si>
  <si>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</si>
  <si>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</si>
  <si>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</si>
  <si>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</si>
  <si>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</si>
  <si>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</si>
  <si>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</si>
  <si>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</si>
  <si>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</si>
  <si>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</si>
  <si>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</si>
  <si>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</si>
  <si>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</si>
  <si>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</si>
  <si>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</si>
  <si>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</si>
  <si>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</si>
  <si>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</si>
  <si>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</si>
  <si>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</si>
  <si>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</si>
  <si>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</si>
  <si>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</si>
  <si>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</si>
  <si>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</si>
  <si>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</si>
  <si>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</si>
  <si>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</si>
  <si>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</si>
  <si>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</si>
  <si>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</si>
  <si>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</si>
  <si>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</si>
  <si>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</si>
  <si>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</si>
  <si>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</si>
  <si>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</si>
  <si>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</si>
  <si>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</si>
  <si>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</si>
  <si>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</si>
  <si>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</si>
  <si>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</si>
  <si>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</si>
  <si>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</si>
  <si>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</si>
  <si>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</si>
  <si>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</si>
  <si>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</si>
  <si>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</si>
  <si>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</si>
  <si>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</si>
  <si>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</si>
  <si>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</si>
  <si>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</si>
  <si>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</si>
  <si>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</si>
  <si>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</si>
  <si>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</si>
  <si>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</si>
  <si>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</si>
  <si>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</si>
  <si>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</si>
  <si>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</si>
  <si>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</si>
  <si>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</si>
  <si>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</si>
  <si>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</si>
  <si>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</si>
  <si>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</si>
  <si>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</si>
  <si>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</si>
  <si>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</si>
  <si>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</si>
  <si>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</si>
  <si>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</si>
  <si>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</si>
  <si>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</si>
  <si>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</si>
  <si>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</si>
  <si>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</si>
  <si>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</si>
  <si>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</si>
  <si>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</si>
  <si>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</si>
  <si>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</si>
  <si>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</si>
  <si>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</si>
  <si>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</si>
  <si>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</si>
  <si>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</si>
  <si>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</si>
  <si>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</si>
  <si>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</si>
  <si>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</si>
  <si>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</si>
  <si>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</si>
  <si>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</si>
  <si>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</si>
  <si>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</si>
  <si>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</si>
  <si>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</si>
  <si>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</si>
  <si>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</si>
  <si>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</si>
  <si>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</si>
  <si>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</si>
  <si>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</si>
  <si>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</si>
  <si>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</si>
  <si>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</si>
  <si>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</si>
  <si>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</si>
  <si>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</si>
  <si>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</si>
  <si>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</si>
  <si>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</si>
  <si>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</si>
  <si>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</si>
  <si>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</si>
  <si>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</si>
  <si>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</si>
  <si>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</si>
  <si>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</si>
  <si>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</si>
  <si>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</si>
  <si>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</si>
  <si>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</si>
  <si>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</si>
  <si>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</si>
  <si>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</si>
  <si>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</si>
  <si>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</si>
  <si>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</si>
  <si>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</si>
  <si>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</si>
  <si>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</si>
  <si>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</si>
  <si>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</si>
  <si>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</si>
  <si>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</si>
  <si>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</si>
  <si>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</si>
  <si>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</si>
  <si>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</si>
  <si>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</si>
  <si>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</si>
  <si>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</si>
  <si>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</si>
  <si>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</si>
  <si>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</si>
  <si>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</si>
  <si>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</si>
  <si>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</si>
  <si>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</si>
  <si>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</si>
  <si>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</si>
  <si>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</si>
  <si>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</si>
  <si>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</si>
  <si>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</si>
  <si>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</si>
  <si>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</si>
  <si>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</si>
  <si>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</si>
  <si>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</si>
  <si>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</si>
  <si>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</si>
  <si>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</si>
  <si>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</si>
  <si>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</si>
  <si>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</si>
  <si>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</si>
  <si>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</si>
  <si>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</si>
  <si>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</si>
  <si>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</si>
  <si>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</si>
  <si>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</si>
  <si>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</si>
  <si>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</si>
  <si>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</si>
  <si>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</si>
  <si>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</si>
  <si>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</si>
  <si>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</si>
  <si>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</si>
  <si>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</si>
  <si>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</si>
  <si>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</si>
  <si>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</si>
  <si>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</si>
  <si>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</si>
  <si>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</si>
  <si>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</si>
  <si>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</si>
  <si>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</si>
  <si>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</si>
  <si>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</si>
  <si>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</si>
  <si>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</si>
  <si>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</si>
  <si>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</si>
  <si>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</si>
  <si>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</si>
  <si>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</si>
  <si>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</si>
  <si>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</si>
  <si>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</si>
  <si>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</si>
  <si>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</si>
  <si>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</si>
  <si>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</si>
  <si>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</si>
  <si>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</si>
  <si>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</si>
  <si>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</si>
  <si>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</si>
  <si>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</si>
  <si>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</si>
  <si>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</si>
  <si>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</si>
  <si>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</si>
  <si>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</si>
  <si>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</si>
  <si>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</si>
  <si>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</si>
  <si>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</si>
  <si>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</si>
  <si>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</si>
  <si>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</si>
  <si>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</si>
  <si>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</si>
  <si>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</si>
  <si>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</si>
  <si>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</si>
  <si>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</si>
  <si>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</si>
  <si>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</si>
  <si>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</si>
  <si>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</si>
  <si>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</si>
  <si>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</si>
  <si>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</si>
  <si>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</si>
  <si>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</si>
  <si>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</si>
  <si>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</si>
  <si>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</si>
  <si>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</si>
  <si>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</si>
  <si>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</si>
  <si>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</si>
  <si>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</si>
  <si>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</si>
  <si>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</si>
  <si>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</si>
  <si>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</si>
  <si>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</si>
  <si>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</si>
  <si>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</si>
  <si>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</si>
  <si>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</si>
  <si>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</si>
  <si>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</si>
  <si>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</si>
  <si>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</si>
  <si>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</si>
  <si>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</si>
  <si>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</si>
  <si>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</si>
  <si>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</si>
  <si>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</si>
  <si>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</si>
  <si>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</si>
  <si>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</si>
  <si>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</si>
  <si>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</si>
  <si>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</si>
  <si>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</si>
  <si>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</si>
  <si>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</si>
  <si>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</si>
  <si>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</si>
  <si>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</si>
  <si>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</si>
  <si>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</si>
  <si>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</si>
  <si>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</si>
  <si>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</si>
  <si>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</si>
  <si>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</si>
  <si>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</si>
  <si>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</si>
  <si>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</si>
  <si>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</si>
  <si>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</si>
  <si>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</si>
  <si>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</si>
  <si>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</si>
  <si>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</si>
  <si>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</si>
  <si>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</si>
  <si>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</si>
  <si>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</si>
  <si>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</si>
  <si>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</si>
  <si>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</si>
  <si>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</si>
  <si>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</si>
  <si>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</si>
  <si>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</si>
  <si>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</si>
  <si>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</si>
  <si>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</si>
  <si>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</si>
  <si>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</si>
  <si>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</si>
  <si>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</si>
  <si>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</si>
  <si>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</si>
  <si>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</si>
  <si>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</si>
  <si>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</si>
  <si>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</si>
  <si>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</si>
  <si>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</si>
  <si>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</si>
  <si>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</si>
  <si>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</si>
  <si>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</si>
  <si>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</si>
  <si>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</si>
  <si>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</si>
  <si>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</si>
  <si>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</si>
  <si>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</si>
  <si>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</si>
  <si>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</si>
  <si>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</si>
  <si>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</si>
  <si>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</si>
  <si>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</si>
  <si>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</si>
  <si>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</si>
  <si>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</si>
  <si>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</si>
  <si>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</si>
  <si>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</si>
  <si>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</si>
  <si>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</si>
  <si>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</si>
  <si>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</si>
  <si>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</si>
  <si>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</si>
  <si>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</si>
  <si>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</si>
  <si>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</si>
  <si>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</si>
  <si>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</si>
  <si>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</si>
  <si>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</si>
  <si>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</si>
  <si>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</si>
  <si>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</si>
  <si>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</si>
  <si>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</si>
  <si>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</si>
  <si>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</si>
  <si>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</si>
  <si>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</si>
  <si>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</si>
  <si>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</si>
  <si>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</si>
  <si>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</si>
  <si>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</si>
  <si>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</si>
  <si>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</si>
  <si>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</si>
  <si>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</si>
  <si>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</si>
  <si>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</si>
  <si>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</si>
  <si>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</si>
  <si>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</si>
  <si>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</si>
  <si>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</si>
  <si>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</si>
  <si>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</si>
  <si>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</si>
  <si>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</si>
  <si>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</si>
  <si>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</si>
  <si>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</si>
  <si>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</si>
  <si>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</si>
  <si>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</si>
  <si>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</si>
  <si>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</si>
  <si>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</si>
  <si>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</si>
  <si>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</si>
  <si>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</si>
  <si>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</si>
  <si>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</si>
  <si>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</si>
  <si>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</si>
  <si>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</si>
  <si>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</si>
  <si>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</si>
  <si>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</si>
  <si>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</si>
  <si>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</si>
  <si>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</si>
  <si>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</si>
  <si>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</si>
  <si>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</si>
  <si>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</si>
  <si>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</si>
  <si>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</si>
  <si>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</si>
  <si>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</si>
  <si>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</si>
  <si>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</si>
  <si>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</si>
  <si>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</si>
  <si>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</si>
  <si>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</si>
  <si>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</si>
  <si>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</si>
  <si>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</si>
  <si>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</si>
  <si>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</si>
  <si>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</si>
  <si>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</si>
  <si>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</si>
  <si>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</si>
  <si>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</si>
  <si>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</si>
  <si>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</si>
  <si>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</si>
  <si>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</si>
  <si>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</si>
  <si>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</si>
  <si>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</si>
  <si>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</si>
  <si>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</si>
  <si>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</si>
  <si>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</si>
  <si>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</si>
  <si>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</si>
  <si>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</si>
  <si>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</si>
  <si>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</si>
  <si>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</si>
  <si>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</si>
  <si>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</si>
  <si>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</si>
  <si>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</si>
  <si>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</si>
  <si>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</si>
  <si>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</si>
  <si>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</si>
  <si>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</si>
  <si>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</si>
  <si>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</si>
  <si>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</si>
  <si>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</si>
  <si>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</si>
  <si>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</si>
  <si>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</si>
  <si>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</si>
  <si>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</si>
  <si>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</si>
  <si>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</si>
  <si>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</si>
  <si>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</si>
  <si>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</si>
  <si>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</si>
  <si>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</si>
  <si>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</si>
  <si>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</si>
  <si>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</si>
  <si>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</si>
  <si>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</si>
  <si>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</si>
  <si>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</si>
  <si>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</si>
  <si>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</si>
  <si>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</si>
  <si>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</si>
  <si>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</si>
  <si>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</si>
  <si>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</si>
  <si>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</si>
  <si>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</si>
  <si>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</si>
  <si>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</si>
  <si>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</si>
  <si>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</si>
  <si>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</si>
  <si>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</si>
  <si>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</si>
  <si>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</si>
  <si>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</si>
  <si>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</si>
  <si>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</si>
  <si>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</si>
  <si>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</si>
  <si>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</si>
  <si>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</si>
  <si>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</si>
  <si>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</si>
  <si>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</si>
  <si>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</si>
  <si>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</si>
  <si>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</si>
  <si>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</si>
  <si>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</si>
  <si>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</si>
  <si>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</si>
  <si>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</si>
  <si>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</si>
  <si>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</si>
  <si>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</si>
  <si>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</si>
  <si>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</si>
  <si>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</si>
  <si>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</si>
  <si>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</si>
  <si>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</si>
  <si>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</si>
  <si>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</si>
  <si>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</si>
  <si>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</si>
  <si>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</si>
  <si>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</si>
  <si>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</si>
  <si>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</si>
  <si>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</si>
  <si>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</si>
  <si>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</si>
  <si>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</si>
  <si>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</si>
  <si>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</si>
  <si>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</si>
  <si>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</si>
  <si>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</si>
  <si>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</si>
  <si>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</si>
  <si>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</si>
  <si>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</si>
  <si>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</si>
  <si>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</si>
  <si>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</si>
  <si>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</si>
  <si>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</si>
  <si>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</si>
  <si>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</si>
  <si>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</si>
  <si>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</si>
  <si>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</si>
  <si>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</si>
  <si>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</si>
  <si>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</si>
  <si>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</si>
  <si>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</si>
  <si>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</si>
  <si>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</si>
  <si>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</si>
  <si>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</si>
  <si>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</si>
  <si>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</si>
  <si>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</si>
  <si>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</si>
  <si>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</si>
  <si>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</si>
  <si>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</si>
  <si>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</si>
  <si>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</si>
  <si>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</si>
  <si>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</si>
  <si>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</si>
  <si>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</si>
  <si>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</si>
  <si>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</si>
  <si>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</si>
  <si>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</si>
  <si>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</si>
  <si>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</si>
  <si>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</si>
  <si>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</si>
  <si>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</si>
  <si>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</si>
  <si>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</si>
  <si>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</si>
  <si>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</si>
  <si>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</si>
  <si>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</si>
  <si>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</si>
  <si>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</si>
  <si>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</si>
  <si>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</si>
  <si>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</si>
  <si>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</si>
  <si>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</si>
  <si>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</si>
  <si>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</si>
  <si>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</si>
  <si>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</si>
  <si>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</si>
  <si>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</si>
  <si>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</si>
  <si>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</si>
  <si>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</si>
  <si>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</si>
  <si>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</si>
  <si>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</si>
  <si>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</si>
  <si>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</si>
  <si>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</si>
  <si>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</si>
  <si>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</si>
  <si>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</si>
  <si>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</si>
  <si>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</si>
  <si>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</si>
  <si>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</si>
  <si>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</si>
  <si>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</si>
  <si>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</si>
  <si>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</si>
  <si>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</si>
  <si>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</si>
  <si>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</si>
  <si>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</si>
  <si>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</si>
  <si>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</si>
  <si>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</si>
  <si>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</si>
  <si>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</si>
  <si>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</si>
  <si>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</si>
  <si>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</si>
  <si>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</si>
  <si>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</si>
  <si>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</si>
  <si>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</si>
  <si>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</si>
  <si>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</si>
  <si>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</si>
  <si>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</si>
  <si>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</si>
  <si>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</si>
  <si>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</si>
  <si>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</si>
  <si>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</si>
  <si>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</si>
  <si>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</si>
  <si>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</si>
  <si>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</si>
  <si>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</si>
  <si>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</si>
  <si>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</si>
  <si>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</si>
  <si>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</si>
  <si>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</si>
  <si>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</si>
  <si>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</si>
  <si>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</si>
  <si>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</si>
  <si>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</si>
  <si>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</si>
  <si>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</si>
  <si>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</si>
  <si>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</si>
  <si>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</si>
  <si>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</si>
  <si>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</si>
  <si>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</si>
  <si>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</si>
  <si>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</si>
  <si>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</si>
  <si>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</si>
  <si>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</si>
  <si>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</si>
  <si>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</si>
  <si>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</si>
  <si>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</si>
  <si>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</si>
  <si>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</si>
  <si>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</si>
  <si>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</si>
  <si>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</si>
  <si>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</si>
  <si>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</si>
  <si>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</si>
  <si>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</si>
  <si>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</si>
  <si>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</si>
  <si>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</si>
  <si>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</si>
  <si>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</si>
  <si>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</si>
  <si>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</si>
  <si>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</si>
  <si>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</si>
  <si>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</si>
  <si>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</si>
  <si>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</si>
  <si>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</si>
  <si>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</si>
  <si>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</si>
  <si>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</si>
  <si>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</si>
  <si>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</si>
  <si>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</si>
  <si>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</si>
  <si>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</si>
  <si>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</si>
  <si>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</si>
  <si>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</si>
  <si>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</si>
  <si>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</si>
  <si>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</si>
  <si>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</si>
  <si>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</si>
  <si>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</si>
  <si>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</si>
  <si>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</si>
  <si>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</si>
  <si>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</si>
  <si>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</si>
  <si>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</si>
  <si>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</si>
  <si>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</si>
  <si>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</si>
  <si>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</si>
  <si>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</si>
  <si>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</si>
  <si>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</si>
  <si>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</si>
  <si>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</si>
  <si>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</si>
  <si>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</si>
  <si>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</si>
  <si>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</si>
  <si>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</si>
  <si>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</si>
  <si>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</si>
  <si>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</si>
  <si>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</si>
  <si>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</si>
  <si>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</si>
  <si>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</si>
  <si>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</si>
  <si>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</si>
  <si>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</si>
  <si>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</si>
  <si>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</si>
  <si>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</si>
  <si>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</si>
  <si>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</si>
  <si>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</si>
  <si>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</si>
  <si>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</si>
  <si>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</si>
  <si>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</si>
  <si>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</si>
  <si>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</si>
  <si>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</si>
  <si>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</si>
  <si>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</si>
  <si>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</si>
  <si>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</si>
  <si>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</si>
  <si>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</si>
  <si>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</si>
  <si>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</si>
  <si>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</si>
  <si>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</si>
  <si>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</si>
  <si>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</si>
  <si>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</si>
  <si>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</si>
  <si>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</si>
  <si>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</si>
  <si>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</si>
  <si>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</si>
  <si>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</si>
  <si>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</si>
  <si>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</si>
  <si>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</si>
  <si>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</si>
  <si>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</si>
  <si>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</si>
  <si>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</si>
  <si>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</si>
  <si>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</si>
  <si>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</si>
  <si>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</si>
  <si>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</si>
  <si>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</si>
  <si>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</si>
  <si>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</si>
  <si>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</si>
  <si>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</si>
  <si>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</si>
  <si>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</si>
  <si>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</si>
  <si>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</si>
  <si>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</si>
  <si>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</si>
  <si>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</si>
  <si>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</si>
  <si>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</si>
  <si>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</si>
  <si>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</si>
  <si>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</si>
  <si>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</si>
  <si>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</si>
  <si>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</si>
  <si>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</si>
  <si>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</si>
  <si>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</si>
  <si>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</si>
  <si>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</si>
  <si>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</si>
  <si>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</si>
  <si>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</si>
  <si>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</si>
  <si>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</si>
  <si>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</si>
  <si>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</si>
  <si>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</si>
  <si>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</si>
  <si>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</si>
  <si>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</si>
  <si>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</si>
  <si>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</si>
  <si>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</si>
  <si>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</si>
  <si>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</si>
  <si>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</si>
  <si>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</si>
  <si>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</si>
  <si>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</si>
  <si>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</si>
  <si>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</si>
  <si>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</si>
  <si>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</si>
  <si>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</si>
  <si>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</si>
  <si>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</si>
  <si>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</si>
  <si>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</si>
  <si>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</si>
  <si>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</si>
  <si>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</si>
  <si>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</si>
  <si>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</si>
  <si>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</si>
  <si>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</si>
  <si>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</si>
  <si>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</si>
  <si>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</si>
  <si>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</si>
  <si>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</si>
  <si>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</si>
  <si>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</si>
  <si>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</si>
  <si>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</si>
  <si>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</si>
  <si>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</si>
  <si>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</si>
  <si>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</si>
  <si>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</si>
  <si>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</si>
  <si>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</si>
  <si>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</si>
  <si>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</si>
  <si>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</si>
  <si>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</si>
  <si>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</si>
  <si>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</si>
  <si>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</si>
  <si>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</si>
  <si>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</si>
  <si>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</si>
  <si>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</si>
  <si>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</si>
  <si>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</si>
  <si>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</si>
  <si>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</si>
  <si>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</si>
  <si>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</si>
  <si>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</si>
  <si>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</si>
  <si>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</si>
  <si>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</si>
  <si>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</si>
  <si>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</si>
  <si>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</si>
  <si>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</si>
  <si>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</si>
  <si>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</si>
  <si>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</si>
  <si>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</si>
  <si>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</si>
  <si>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</si>
  <si>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</si>
  <si>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</si>
  <si>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</si>
  <si>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</si>
  <si>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</si>
  <si>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</si>
  <si>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</si>
  <si>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</si>
  <si>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</si>
  <si>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</si>
  <si>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</si>
  <si>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</si>
  <si>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</si>
  <si>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</si>
  <si>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</si>
  <si>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</si>
  <si>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</si>
  <si>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</si>
  <si>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</si>
  <si>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</si>
  <si>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</si>
  <si>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</si>
  <si>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</si>
  <si>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</si>
  <si>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</si>
  <si>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</si>
  <si>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</si>
  <si>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</si>
  <si>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</si>
  <si>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</si>
  <si>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</si>
  <si>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</si>
  <si>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</si>
  <si>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</si>
  <si>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</si>
  <si>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</si>
  <si>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</si>
  <si>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</si>
  <si>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</si>
  <si>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</si>
  <si>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</si>
  <si>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</si>
  <si>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</si>
  <si>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</si>
  <si>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</si>
  <si>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</si>
  <si>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</si>
  <si>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</si>
  <si>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</si>
  <si>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</si>
  <si>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</si>
  <si>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</si>
  <si>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</si>
  <si>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</si>
  <si>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</si>
  <si>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</si>
  <si>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</si>
  <si>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</si>
  <si>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</si>
  <si>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</si>
  <si>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</si>
  <si>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</si>
  <si>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</si>
  <si>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</si>
  <si>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</si>
  <si>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</si>
  <si>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</si>
  <si>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</si>
  <si>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</si>
  <si>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</si>
  <si>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</si>
  <si>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</si>
  <si>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</si>
  <si>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</si>
  <si>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</si>
  <si>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</si>
  <si>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</si>
  <si>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</si>
  <si>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</si>
  <si>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</si>
  <si>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</si>
  <si>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</si>
  <si>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</si>
  <si>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</si>
  <si>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</si>
  <si>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</si>
  <si>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</si>
  <si>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</si>
  <si>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</si>
  <si>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</si>
  <si>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</si>
  <si>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</si>
  <si>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</si>
  <si>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</si>
  <si>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</si>
  <si>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</si>
  <si>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</si>
  <si>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</si>
  <si>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</si>
  <si>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</si>
  <si>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</si>
  <si>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</si>
  <si>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</si>
  <si>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</si>
  <si>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</si>
  <si>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</si>
  <si>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</si>
  <si>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</si>
  <si>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</si>
  <si>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</si>
  <si>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</si>
  <si>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</si>
  <si>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</si>
  <si>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</si>
  <si>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</si>
  <si>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</si>
  <si>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</si>
  <si>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</si>
  <si>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</si>
  <si>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</si>
  <si>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</si>
  <si>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</si>
  <si>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</si>
  <si>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</si>
  <si>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</si>
  <si>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</si>
  <si>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</si>
  <si>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</si>
  <si>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</si>
  <si>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</si>
  <si>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</si>
  <si>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</si>
  <si>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</si>
  <si>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</si>
  <si>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</si>
  <si>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</si>
  <si>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</si>
  <si>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</si>
  <si>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</si>
  <si>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</si>
  <si>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</si>
  <si>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</si>
  <si>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</si>
  <si>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</si>
  <si>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</si>
  <si>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</si>
  <si>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</si>
  <si>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</si>
  <si>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</si>
  <si>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</si>
  <si>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</si>
  <si>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</si>
  <si>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</si>
  <si>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</si>
  <si>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</si>
  <si>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</si>
  <si>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</si>
  <si>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</si>
  <si>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</si>
  <si>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</si>
  <si>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</si>
  <si>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</si>
  <si>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</si>
  <si>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</si>
  <si>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</si>
  <si>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</si>
  <si>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</si>
  <si>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</si>
  <si>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</si>
  <si>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</si>
  <si>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</si>
  <si>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</si>
  <si>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</si>
  <si>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</si>
  <si>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</si>
  <si>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</si>
  <si>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</si>
  <si>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</si>
  <si>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</si>
  <si>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</si>
  <si>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</si>
  <si>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</si>
  <si>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</si>
  <si>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</si>
  <si>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</si>
  <si>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</si>
  <si>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</si>
  <si>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</si>
  <si>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</si>
  <si>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</si>
  <si>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</si>
  <si>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</si>
  <si>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</si>
  <si>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</si>
  <si>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</si>
  <si>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</si>
  <si>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</si>
  <si>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</si>
  <si>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</si>
  <si>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</si>
  <si>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</si>
  <si>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</si>
  <si>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</si>
  <si>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</si>
  <si>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</si>
  <si>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</si>
  <si>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</si>
  <si>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</si>
  <si>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</si>
  <si>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</si>
  <si>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</si>
  <si>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</si>
  <si>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</si>
  <si>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</si>
  <si>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</si>
  <si>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</si>
  <si>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</si>
  <si>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</si>
  <si>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</si>
  <si>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</si>
  <si>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</si>
  <si>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</si>
  <si>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</si>
  <si>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</si>
  <si>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</si>
  <si>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</si>
  <si>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</si>
  <si>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</si>
  <si>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</si>
  <si>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</si>
  <si>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</si>
  <si>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</si>
  <si>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</si>
  <si>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</si>
  <si>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</si>
  <si>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</si>
  <si>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</si>
  <si>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</si>
  <si>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</si>
  <si>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</si>
  <si>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</si>
  <si>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</si>
  <si>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</si>
  <si>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</si>
  <si>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</si>
  <si>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</si>
  <si>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</si>
  <si>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</si>
  <si>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</si>
  <si>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</si>
  <si>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</si>
  <si>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</si>
  <si>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</si>
  <si>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</si>
  <si>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</si>
  <si>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</si>
  <si>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</si>
  <si>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</si>
  <si>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</si>
  <si>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</si>
  <si>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</si>
  <si>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</si>
  <si>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</si>
  <si>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</si>
  <si>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</si>
  <si>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</si>
  <si>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</si>
  <si>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</si>
  <si>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</si>
  <si>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</si>
  <si>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</si>
  <si>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</si>
  <si>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</si>
  <si>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</si>
  <si>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</si>
  <si>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</si>
  <si>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</si>
  <si>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</si>
  <si>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</si>
  <si>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</si>
  <si>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</si>
  <si>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</si>
  <si>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</si>
  <si>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</si>
  <si>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</si>
  <si>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</si>
  <si>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</si>
  <si>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</si>
  <si>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</si>
  <si>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</si>
  <si>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</si>
  <si>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</si>
  <si>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</si>
  <si>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</si>
  <si>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</si>
  <si>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</si>
  <si>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</si>
  <si>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</si>
  <si>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</si>
  <si>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</si>
  <si>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</si>
  <si>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</si>
  <si>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</si>
  <si>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</si>
  <si>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</si>
  <si>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</si>
  <si>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</si>
  <si>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</si>
  <si>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</si>
  <si>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</si>
  <si>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</si>
  <si>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</si>
  <si>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</si>
  <si>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</si>
  <si>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</si>
  <si>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</si>
  <si>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</si>
  <si>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</si>
  <si>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</si>
  <si>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</si>
  <si>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</si>
  <si>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</si>
  <si>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</si>
  <si>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</si>
  <si>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</si>
  <si>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</si>
  <si>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</si>
  <si>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</si>
  <si>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</si>
  <si>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</si>
  <si>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</si>
  <si>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</si>
  <si>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</si>
  <si>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</si>
  <si>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</si>
  <si>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</si>
  <si>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</si>
  <si>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</si>
  <si>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</si>
  <si>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</si>
  <si>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</si>
  <si>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</si>
  <si>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</si>
  <si>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</si>
  <si>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</si>
  <si>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</si>
  <si>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</si>
  <si>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</si>
  <si>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</si>
  <si>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</si>
  <si>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</si>
  <si>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</si>
  <si>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</si>
  <si>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</si>
  <si>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</si>
  <si>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</si>
  <si>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</si>
  <si>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</si>
  <si>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</si>
  <si>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</si>
  <si>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</si>
  <si>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</si>
  <si>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</si>
  <si>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</si>
  <si>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</si>
  <si>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</si>
  <si>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</si>
  <si>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</si>
  <si>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</si>
  <si>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</si>
  <si>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</si>
  <si>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</si>
  <si>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</si>
  <si>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</si>
  <si>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</si>
  <si>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</si>
  <si>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</si>
  <si>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</si>
  <si>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</si>
  <si>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</si>
  <si>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</si>
  <si>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</si>
  <si>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</si>
  <si>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</si>
  <si>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</si>
  <si>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</si>
  <si>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</si>
  <si>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</si>
  <si>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</si>
  <si>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</si>
  <si>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</si>
  <si>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</si>
  <si>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</si>
  <si>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</si>
  <si>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</si>
  <si>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</si>
  <si>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</si>
  <si>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</si>
  <si>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</si>
  <si>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</si>
  <si>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</si>
  <si>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</si>
  <si>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</si>
  <si>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</si>
  <si>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</si>
  <si>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</si>
  <si>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</si>
  <si>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</si>
  <si>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</si>
  <si>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</si>
  <si>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</si>
  <si>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</si>
  <si>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</si>
  <si>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</si>
  <si>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</si>
  <si>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</si>
  <si>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</si>
  <si>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</si>
  <si>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</si>
  <si>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</si>
  <si>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</si>
  <si>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</si>
  <si>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</si>
  <si>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</si>
  <si>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</si>
  <si>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</si>
  <si>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</si>
  <si>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</si>
  <si>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</si>
  <si>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</si>
  <si>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</si>
  <si>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</si>
  <si>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</si>
  <si>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</si>
  <si>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</si>
  <si>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</si>
  <si>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</si>
  <si>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</si>
  <si>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</si>
  <si>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</si>
  <si>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</si>
  <si>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</si>
  <si>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</si>
  <si>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</si>
  <si>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</si>
  <si>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</si>
  <si>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</si>
  <si>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</si>
  <si>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</si>
  <si>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</si>
  <si>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</si>
  <si>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</si>
  <si>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</si>
  <si>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</si>
  <si>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</si>
  <si>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</si>
  <si>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</si>
  <si>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</si>
  <si>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</si>
  <si>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</si>
  <si>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</si>
  <si>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</si>
  <si>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</si>
  <si>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</si>
  <si>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</si>
  <si>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</si>
  <si>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</si>
  <si>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</si>
  <si>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</si>
  <si>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</si>
  <si>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</si>
  <si>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</si>
  <si>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</si>
  <si>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</si>
  <si>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</si>
  <si>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</si>
  <si>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</si>
  <si>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</si>
  <si>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</si>
  <si>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</si>
  <si>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</si>
  <si>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</si>
  <si>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</si>
  <si>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</si>
  <si>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</si>
  <si>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</si>
  <si>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</si>
  <si>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</si>
  <si>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</si>
  <si>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</si>
  <si>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</si>
  <si>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</si>
  <si>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</si>
  <si>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</si>
  <si>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</si>
  <si>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</si>
  <si>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</si>
  <si>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</si>
  <si>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</si>
  <si>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</si>
  <si>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</si>
  <si>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</si>
  <si>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</si>
  <si>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</si>
  <si>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</si>
  <si>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</si>
  <si>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</si>
  <si>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</si>
  <si>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</si>
  <si>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</si>
  <si>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</si>
  <si>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</si>
  <si>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</si>
  <si>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</si>
  <si>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</si>
  <si>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</si>
  <si>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</si>
  <si>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</si>
  <si>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</si>
  <si>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</si>
  <si>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</si>
  <si>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</si>
  <si>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</si>
  <si>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</si>
  <si>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</si>
  <si>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</si>
  <si>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</si>
  <si>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</si>
  <si>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</si>
  <si>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</si>
  <si>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</si>
  <si>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</si>
  <si>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</si>
  <si>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</si>
  <si>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</si>
  <si>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</si>
  <si>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</si>
  <si>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</si>
  <si>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</si>
  <si>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</si>
  <si>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</si>
  <si>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</si>
  <si>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</si>
  <si>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</si>
  <si>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</si>
  <si>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</si>
  <si>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</si>
  <si>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</si>
  <si>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</si>
  <si>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</si>
  <si>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</si>
  <si>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</si>
  <si>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</si>
  <si>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</si>
  <si>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</si>
  <si>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</si>
  <si>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</si>
  <si>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</si>
  <si>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</si>
  <si>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</si>
  <si>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</si>
  <si>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</si>
  <si>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</si>
  <si>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</si>
  <si>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</si>
  <si>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</si>
  <si>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</si>
  <si>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</si>
  <si>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</si>
  <si>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</si>
  <si>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</si>
  <si>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</si>
  <si>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</si>
  <si>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</si>
  <si>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</si>
  <si>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</si>
  <si>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</si>
  <si>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</si>
  <si>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</si>
  <si>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</si>
  <si>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</si>
  <si>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</si>
  <si>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</si>
  <si>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</si>
  <si>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</si>
  <si>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</si>
  <si>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</si>
  <si>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</si>
  <si>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</si>
  <si>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</si>
  <si>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</si>
  <si>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</si>
  <si>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</si>
  <si>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</si>
  <si>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</si>
  <si>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</si>
  <si>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</si>
  <si>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</si>
  <si>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</si>
  <si>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</si>
  <si>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</si>
  <si>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</si>
  <si>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</si>
  <si>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</si>
  <si>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</si>
  <si>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</si>
  <si>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</si>
  <si>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</si>
  <si>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</si>
  <si>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</si>
  <si>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</si>
  <si>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</si>
  <si>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</si>
  <si>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</si>
  <si>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</si>
  <si>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</si>
  <si>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</si>
  <si>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</si>
  <si>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</si>
  <si>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</si>
  <si>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</si>
  <si>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</si>
  <si>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</si>
  <si>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</si>
  <si>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</si>
  <si>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</si>
  <si>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</si>
  <si>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</si>
  <si>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</si>
  <si>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</si>
  <si>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</si>
  <si>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</si>
  <si>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</si>
  <si>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</si>
  <si>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</si>
  <si>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</si>
  <si>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</si>
  <si>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</si>
  <si>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</si>
  <si>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</si>
  <si>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</si>
  <si>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</si>
  <si>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</si>
  <si>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</si>
  <si>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</si>
  <si>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</si>
  <si>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</si>
  <si>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</si>
  <si>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</si>
  <si>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</si>
  <si>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</si>
  <si>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</si>
  <si>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</si>
  <si>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</si>
  <si>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</si>
  <si>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</si>
  <si>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</si>
  <si>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</si>
  <si>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</si>
  <si>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</si>
  <si>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</si>
  <si>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</si>
  <si>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</si>
  <si>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</si>
  <si>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</si>
  <si>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</si>
  <si>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</si>
  <si>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</si>
  <si>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</si>
  <si>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</si>
  <si>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</si>
  <si>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</si>
  <si>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</si>
  <si>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</si>
  <si>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</si>
  <si>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</si>
  <si>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</si>
  <si>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</si>
  <si>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</si>
  <si>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</si>
  <si>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</si>
  <si>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</si>
  <si>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</si>
  <si>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</si>
  <si>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</si>
  <si>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</si>
  <si>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</si>
  <si>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</si>
  <si>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</si>
  <si>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</si>
  <si>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</si>
  <si>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</si>
  <si>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</si>
  <si>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</si>
  <si>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</si>
  <si>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</si>
  <si>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</si>
  <si>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</si>
  <si>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</si>
  <si>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</si>
  <si>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</si>
  <si>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</si>
  <si>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</si>
  <si>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</si>
  <si>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</si>
  <si>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</si>
  <si>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</si>
  <si>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</si>
  <si>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</si>
  <si>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</si>
  <si>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</si>
  <si>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</si>
  <si>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</si>
  <si>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</si>
  <si>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</si>
  <si>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</si>
  <si>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</si>
  <si>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</si>
  <si>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</si>
  <si>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</si>
  <si>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</si>
  <si>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</si>
  <si>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</si>
  <si>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</si>
  <si>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</si>
  <si>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</si>
  <si>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</si>
  <si>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</si>
  <si>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</si>
  <si>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</si>
  <si>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</si>
  <si>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</si>
  <si>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</si>
  <si>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</si>
  <si>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</si>
  <si>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</si>
  <si>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</si>
  <si>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</si>
  <si>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</si>
  <si>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</si>
  <si>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</si>
  <si>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</si>
  <si>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</si>
  <si>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</si>
  <si>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</si>
  <si>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</si>
  <si>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</si>
  <si>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</si>
  <si>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</si>
  <si>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</si>
  <si>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</si>
  <si>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</si>
  <si>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</si>
  <si>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</si>
  <si>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</si>
  <si>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</si>
  <si>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</si>
  <si>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</si>
  <si>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</si>
  <si>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</si>
  <si>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</si>
  <si>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</si>
  <si>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</si>
  <si>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</si>
  <si>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</si>
  <si>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</si>
  <si>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</si>
  <si>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</si>
  <si>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</si>
  <si>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</si>
  <si>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</si>
  <si>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</si>
  <si>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</si>
  <si>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</si>
  <si>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</si>
  <si>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</si>
  <si>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</si>
  <si>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</si>
  <si>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</si>
  <si>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</si>
  <si>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</si>
  <si>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</si>
  <si>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</si>
  <si>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</si>
  <si>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</si>
  <si>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</si>
  <si>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</si>
  <si>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</si>
  <si>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</si>
  <si>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</si>
  <si>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</si>
  <si>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</si>
  <si>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</si>
  <si>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</si>
  <si>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</si>
  <si>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</si>
  <si>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</si>
  <si>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</si>
  <si>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</si>
  <si>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</si>
  <si>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</si>
  <si>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</si>
  <si>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</si>
  <si>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</si>
  <si>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</si>
  <si>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</si>
  <si>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</si>
  <si>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</si>
  <si>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</si>
  <si>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</si>
  <si>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</si>
  <si>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</si>
  <si>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</si>
  <si>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</si>
  <si>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</si>
  <si>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</si>
  <si>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</si>
  <si>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</si>
  <si>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</si>
  <si>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</si>
  <si>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</si>
  <si>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</si>
  <si>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</si>
  <si>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</si>
  <si>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</si>
  <si>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</si>
  <si>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</si>
  <si>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</si>
  <si>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</si>
  <si>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</si>
  <si>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</si>
  <si>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</si>
  <si>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</si>
  <si>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</si>
  <si>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</si>
  <si>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</si>
  <si>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</si>
  <si>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</si>
  <si>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</si>
  <si>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</si>
  <si>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</si>
  <si>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</si>
  <si>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</si>
  <si>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</si>
  <si>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</si>
  <si>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</si>
  <si>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</si>
  <si>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</si>
  <si>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</si>
  <si>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</si>
  <si>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</si>
  <si>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</si>
  <si>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</si>
  <si>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</si>
  <si>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</si>
  <si>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</si>
  <si>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</si>
  <si>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</si>
  <si>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</si>
  <si>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</si>
  <si>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</si>
  <si>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</si>
  <si>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</si>
  <si>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</si>
  <si>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</si>
  <si>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</si>
  <si>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</si>
  <si>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</si>
  <si>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</si>
  <si>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</si>
  <si>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</si>
  <si>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</si>
  <si>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</si>
  <si>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</si>
  <si>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</si>
  <si>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</si>
  <si>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</si>
  <si>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</si>
  <si>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</si>
  <si>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</si>
  <si>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</si>
  <si>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</si>
  <si>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</si>
  <si>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</si>
  <si>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</si>
  <si>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</si>
  <si>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</si>
  <si>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</si>
  <si>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</si>
  <si>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</si>
  <si>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</si>
  <si>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</si>
  <si>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</si>
  <si>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</si>
  <si>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</si>
  <si>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</si>
  <si>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</si>
  <si>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</si>
  <si>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</si>
  <si>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</si>
  <si>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</si>
  <si>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</si>
  <si>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</si>
  <si>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</si>
  <si>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</si>
  <si>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</si>
  <si>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</si>
  <si>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</si>
  <si>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</si>
  <si>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</si>
  <si>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</si>
  <si>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</si>
  <si>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</si>
  <si>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</si>
  <si>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</si>
  <si>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</si>
  <si>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</si>
  <si>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</si>
  <si>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</si>
  <si>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</si>
  <si>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</si>
  <si>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</si>
  <si>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</si>
  <si>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</si>
  <si>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</si>
  <si>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</si>
  <si>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</si>
  <si>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</si>
  <si>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</si>
  <si>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</si>
  <si>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</si>
  <si>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</si>
  <si>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</si>
  <si>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</si>
  <si>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</si>
  <si>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</si>
  <si>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</si>
  <si>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</si>
  <si>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</si>
  <si>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</si>
  <si>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</si>
  <si>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</si>
  <si>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</si>
  <si>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</si>
  <si>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</si>
  <si>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</si>
  <si>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</si>
  <si>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</si>
  <si>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</si>
  <si>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</si>
  <si>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</si>
  <si>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</si>
  <si>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</si>
  <si>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</si>
  <si>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</si>
  <si>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</si>
  <si>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</si>
  <si>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</si>
  <si>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</si>
  <si>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</si>
  <si>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</si>
  <si>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</si>
  <si>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</si>
  <si>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</si>
  <si>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</si>
  <si>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</si>
  <si>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</si>
  <si>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</si>
  <si>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</si>
  <si>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</si>
  <si>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</si>
  <si>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</si>
  <si>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</si>
  <si>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</si>
  <si>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</si>
  <si>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</si>
  <si>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</si>
  <si>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</si>
  <si>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</si>
  <si>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</si>
  <si>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</si>
  <si>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</si>
  <si>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</si>
  <si>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</si>
  <si>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</si>
  <si>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</si>
  <si>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</si>
  <si>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</si>
  <si>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</si>
  <si>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</si>
  <si>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</si>
  <si>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</si>
  <si>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</si>
  <si>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</si>
  <si>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</si>
  <si>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</si>
  <si>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</si>
  <si>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</si>
  <si>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</si>
  <si>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</si>
  <si>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</si>
  <si>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</si>
  <si>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</si>
  <si>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</si>
  <si>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</si>
  <si>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</si>
  <si>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</si>
  <si>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</si>
  <si>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</si>
  <si>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</si>
  <si>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</si>
  <si>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</si>
  <si>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</si>
  <si>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</si>
  <si>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</si>
  <si>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</si>
  <si>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</si>
  <si>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</si>
  <si>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</si>
  <si>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</si>
  <si>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</si>
  <si>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</si>
  <si>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</si>
  <si>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</si>
  <si>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</si>
  <si>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</si>
  <si>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</si>
  <si>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</si>
  <si>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</si>
  <si>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</si>
  <si>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</si>
  <si>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</si>
  <si>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</si>
  <si>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</si>
  <si>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</si>
  <si>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</si>
  <si>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</si>
  <si>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</si>
  <si>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</si>
  <si>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</si>
  <si>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</si>
  <si>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</si>
  <si>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</si>
  <si>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</si>
  <si>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</si>
  <si>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</si>
  <si>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</si>
  <si>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</si>
  <si>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</si>
  <si>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</si>
  <si>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</si>
  <si>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</si>
  <si>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</si>
  <si>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</si>
  <si>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</si>
  <si>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</si>
  <si>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</si>
  <si>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</si>
  <si>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</si>
  <si>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</si>
  <si>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</si>
  <si>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</si>
  <si>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</si>
  <si>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</si>
  <si>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</si>
  <si>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</si>
  <si>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</si>
  <si>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</si>
  <si>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</si>
  <si>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</si>
  <si>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</si>
  <si>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</si>
  <si>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</si>
  <si>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</si>
  <si>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</si>
  <si>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</si>
  <si>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</si>
  <si>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</si>
  <si>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</si>
  <si>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</si>
  <si>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</si>
  <si>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</si>
  <si>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</si>
  <si>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</si>
  <si>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</si>
  <si>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</si>
  <si>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</si>
  <si>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</si>
  <si>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</si>
  <si>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</si>
  <si>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</si>
  <si>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</si>
  <si>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</si>
  <si>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</si>
  <si>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</si>
  <si>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</si>
  <si>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</si>
  <si>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</si>
  <si>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</si>
  <si>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</si>
  <si>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</si>
  <si>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</si>
  <si>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</si>
  <si>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</si>
  <si>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</si>
  <si>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</si>
  <si>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</si>
  <si>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</si>
  <si>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</si>
  <si>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</si>
  <si>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</si>
  <si>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</si>
  <si>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</si>
  <si>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</si>
  <si>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</si>
  <si>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</si>
  <si>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</si>
  <si>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</si>
  <si>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</si>
  <si>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</si>
  <si>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</si>
  <si>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</si>
  <si>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</si>
  <si>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</si>
  <si>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</si>
  <si>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</si>
  <si>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</si>
  <si>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</si>
  <si>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</si>
  <si>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</si>
  <si>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</si>
  <si>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</si>
  <si>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</si>
  <si>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</si>
  <si>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</si>
  <si>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</si>
  <si>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</si>
  <si>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</si>
  <si>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</si>
  <si>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</si>
  <si>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</si>
  <si>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</si>
  <si>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</si>
  <si>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</si>
  <si>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</si>
  <si>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</si>
  <si>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</si>
  <si>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</si>
  <si>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</si>
  <si>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</si>
  <si>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</si>
  <si>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</si>
  <si>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</si>
  <si>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</si>
  <si>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</si>
  <si>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</si>
  <si>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</si>
  <si>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</si>
  <si>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</si>
  <si>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</si>
  <si>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</si>
  <si>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</si>
  <si>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</si>
  <si>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</si>
  <si>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</si>
  <si>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</si>
  <si>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</si>
  <si>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</si>
  <si>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</si>
  <si>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</si>
  <si>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</si>
  <si>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</si>
  <si>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</si>
  <si>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</si>
  <si>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</si>
  <si>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</si>
  <si>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</si>
  <si>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</si>
  <si>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</si>
  <si>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</si>
  <si>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</si>
  <si>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</si>
  <si>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</si>
  <si>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</si>
  <si>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</si>
  <si>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</si>
  <si>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</si>
  <si>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</si>
  <si>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</si>
  <si>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</si>
  <si>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</si>
  <si>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</si>
  <si>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</si>
  <si>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</si>
  <si>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</si>
  <si>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</si>
  <si>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</si>
  <si>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</si>
  <si>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</si>
  <si>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</si>
  <si>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</si>
  <si>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</si>
  <si>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</si>
  <si>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</si>
  <si>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</si>
  <si>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</si>
  <si>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</si>
  <si>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</si>
  <si>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</si>
  <si>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</si>
  <si>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</si>
  <si>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</si>
  <si>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</si>
  <si>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</si>
  <si>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</si>
  <si>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</si>
  <si>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</si>
  <si>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</si>
  <si>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</si>
  <si>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</si>
  <si>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</si>
  <si>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</si>
  <si>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</si>
  <si>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</si>
  <si>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</si>
  <si>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</si>
  <si>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</si>
  <si>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</si>
  <si>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</si>
  <si>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</si>
  <si>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</si>
  <si>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</si>
  <si>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</si>
  <si>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</si>
  <si>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</si>
  <si>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</si>
  <si>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</si>
  <si>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</si>
  <si>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</si>
  <si>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</si>
  <si>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</si>
  <si>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</si>
  <si>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</si>
  <si>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</si>
  <si>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</si>
  <si>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</si>
  <si>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</si>
  <si>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</si>
  <si>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</si>
  <si>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</si>
  <si>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</si>
  <si>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</si>
  <si>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</si>
  <si>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</si>
  <si>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</si>
  <si>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</si>
  <si>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</si>
  <si>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</si>
  <si>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</si>
  <si>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</si>
  <si>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</si>
  <si>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</si>
  <si>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</si>
  <si>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</si>
  <si>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</si>
  <si>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</si>
  <si>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</si>
  <si>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</si>
  <si>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</si>
  <si>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</si>
  <si>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</si>
  <si>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</si>
  <si>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</si>
  <si>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</si>
  <si>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</si>
  <si>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</si>
  <si>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</si>
  <si>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</si>
  <si>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</si>
  <si>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</si>
  <si>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</si>
  <si>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</si>
  <si>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</si>
  <si>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</si>
  <si>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</si>
  <si>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</si>
  <si>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</si>
  <si>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</si>
  <si>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</si>
  <si>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</si>
  <si>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</si>
  <si>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</si>
  <si>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</si>
  <si>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</si>
  <si>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</si>
  <si>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</si>
  <si>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</si>
  <si>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</si>
  <si>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</si>
  <si>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</si>
  <si>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</si>
  <si>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</si>
  <si>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</si>
  <si>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</si>
  <si>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</si>
  <si>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</si>
  <si>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</si>
  <si>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</si>
  <si>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</si>
  <si>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</si>
  <si>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</si>
  <si>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</si>
  <si>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</si>
  <si>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</si>
  <si>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</si>
  <si>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</si>
  <si>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</si>
  <si>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</si>
  <si>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</si>
  <si>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</si>
  <si>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</si>
  <si>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</si>
  <si>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</si>
  <si>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</si>
  <si>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</si>
  <si>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</si>
  <si>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</si>
  <si>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</si>
  <si>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</si>
  <si>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</si>
  <si>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</si>
  <si>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</si>
  <si>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</si>
  <si>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</si>
  <si>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</si>
  <si>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</si>
  <si>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</si>
  <si>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</si>
  <si>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</si>
  <si>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</si>
  <si>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</si>
  <si>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</si>
  <si>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</si>
  <si>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</si>
  <si>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</si>
  <si>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</si>
  <si>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</si>
  <si>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</si>
  <si>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</si>
  <si>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</si>
  <si>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</si>
  <si>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</si>
  <si>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</si>
  <si>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</si>
  <si>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</si>
  <si>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</si>
  <si>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</si>
  <si>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</si>
  <si>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</si>
  <si>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</si>
  <si>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</si>
  <si>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</si>
  <si>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</si>
  <si>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</si>
  <si>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</si>
  <si>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</si>
  <si>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</si>
  <si>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</si>
  <si>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</si>
  <si>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</si>
  <si>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</si>
  <si>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</si>
  <si>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</si>
  <si>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</si>
  <si>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</si>
  <si>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</si>
  <si>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</si>
  <si>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</si>
  <si>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</si>
  <si>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</si>
  <si>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</si>
  <si>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</si>
  <si>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</si>
  <si>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</si>
  <si>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</si>
  <si>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</si>
  <si>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</si>
  <si>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</si>
  <si>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</si>
  <si>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</si>
  <si>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</si>
  <si>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</si>
  <si>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</si>
  <si>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</si>
  <si>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</si>
  <si>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</si>
  <si>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</si>
  <si>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</si>
  <si>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</si>
  <si>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</si>
  <si>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</si>
  <si>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</si>
  <si>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</si>
  <si>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</si>
  <si>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</si>
  <si>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</si>
  <si>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</si>
  <si>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</si>
  <si>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</si>
  <si>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</si>
  <si>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</si>
  <si>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</si>
  <si>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</si>
  <si>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</si>
  <si>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</si>
  <si>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</si>
  <si>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</si>
  <si>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</si>
  <si>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</si>
  <si>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</si>
  <si>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</si>
  <si>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</si>
  <si>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</si>
  <si>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</si>
  <si>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</si>
  <si>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</si>
  <si>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</si>
  <si>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</si>
  <si>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</si>
  <si>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</si>
  <si>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</si>
  <si>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</si>
  <si>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</si>
  <si>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</si>
  <si>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</si>
  <si>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</si>
  <si>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</si>
  <si>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</si>
  <si>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</si>
  <si>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</si>
  <si>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</si>
  <si>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</si>
  <si>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</si>
  <si>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</si>
  <si>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</si>
  <si>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</si>
  <si>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</si>
  <si>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</si>
  <si>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</si>
  <si>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</si>
  <si>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</si>
  <si>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</si>
  <si>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</si>
  <si>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</si>
  <si>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</si>
  <si>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</si>
  <si>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</si>
  <si>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</si>
  <si>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</si>
  <si>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</si>
  <si>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</si>
  <si>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</si>
  <si>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</si>
  <si>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</si>
  <si>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</si>
  <si>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</si>
  <si>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</si>
  <si>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</si>
  <si>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</si>
  <si>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</si>
  <si>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</si>
  <si>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</si>
  <si>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</si>
  <si>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</si>
  <si>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</si>
  <si>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</si>
  <si>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</si>
  <si>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</si>
  <si>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</si>
  <si>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</si>
  <si>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</si>
  <si>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</si>
  <si>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</si>
  <si>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</si>
  <si>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</si>
  <si>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</si>
  <si>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</si>
  <si>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</si>
  <si>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</si>
  <si>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</si>
  <si>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</si>
  <si>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</si>
  <si>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</si>
  <si>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</si>
  <si>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</si>
  <si>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</si>
  <si>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</si>
  <si>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</si>
  <si>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</si>
  <si>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</si>
  <si>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</si>
  <si>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</si>
  <si>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</si>
  <si>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</si>
  <si>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</si>
  <si>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</si>
  <si>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</si>
  <si>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</si>
  <si>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</si>
  <si>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</si>
  <si>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</si>
  <si>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</si>
  <si>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</si>
  <si>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</si>
  <si>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</si>
  <si>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</si>
  <si>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</si>
  <si>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</si>
  <si>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</si>
  <si>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</si>
  <si>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</si>
  <si>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</si>
  <si>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</si>
  <si>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</si>
  <si>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</si>
  <si>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</si>
  <si>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</si>
  <si>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</si>
  <si>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</si>
  <si>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</si>
  <si>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</si>
  <si>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</si>
  <si>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</si>
  <si>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</si>
  <si>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</si>
  <si>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</si>
  <si>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</si>
  <si>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</si>
  <si>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</si>
  <si>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</si>
  <si>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</si>
  <si>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</si>
  <si>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</si>
  <si>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</si>
  <si>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</si>
  <si>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</si>
  <si>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</si>
  <si>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</si>
  <si>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</si>
  <si>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</si>
  <si>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</si>
  <si>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</si>
  <si>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</si>
  <si>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</si>
  <si>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</si>
  <si>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</si>
  <si>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</si>
  <si>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</si>
  <si>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</si>
  <si>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</si>
  <si>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</si>
  <si>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</si>
  <si>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</si>
  <si>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</si>
  <si>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</si>
  <si>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</si>
  <si>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</si>
  <si>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</si>
  <si>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</si>
  <si>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</si>
  <si>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</si>
  <si>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</si>
  <si>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</si>
  <si>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</si>
  <si>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</si>
  <si>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</si>
  <si>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</si>
  <si>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</si>
  <si>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</si>
  <si>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</si>
  <si>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</si>
  <si>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</si>
  <si>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</si>
  <si>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</si>
  <si>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</si>
  <si>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</si>
  <si>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</si>
  <si>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</si>
  <si>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</si>
  <si>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</si>
  <si>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</si>
  <si>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</si>
  <si>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</si>
  <si>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</si>
  <si>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</si>
  <si>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</si>
  <si>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</si>
  <si>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</si>
  <si>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</si>
  <si>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</si>
  <si>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</si>
  <si>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</si>
  <si>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</si>
  <si>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</si>
  <si>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</si>
  <si>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</si>
  <si>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</si>
  <si>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</si>
  <si>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</si>
  <si>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</si>
  <si>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</si>
  <si>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</si>
  <si>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</si>
  <si>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</si>
  <si>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</si>
  <si>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</si>
  <si>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</si>
  <si>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</si>
  <si>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</si>
  <si>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</si>
  <si>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</si>
  <si>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</si>
  <si>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</si>
  <si>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</si>
  <si>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</si>
  <si>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</si>
  <si>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</si>
  <si>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</si>
  <si>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</si>
  <si>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</si>
  <si>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</si>
  <si>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</si>
  <si>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</si>
  <si>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</si>
  <si>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</si>
  <si>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</si>
  <si>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</si>
  <si>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</si>
  <si>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</si>
  <si>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</si>
  <si>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</si>
  <si>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</si>
  <si>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</si>
  <si>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</si>
  <si>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</si>
  <si>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</si>
  <si>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</si>
  <si>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</si>
  <si>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</si>
  <si>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</si>
  <si>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</si>
  <si>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</si>
  <si>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</si>
  <si>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</si>
  <si>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</si>
  <si>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</si>
  <si>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</si>
  <si>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</si>
  <si>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</si>
  <si>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</si>
  <si>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</si>
  <si>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</si>
  <si>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</si>
  <si>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</si>
  <si>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</si>
  <si>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</si>
  <si>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</si>
  <si>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</si>
  <si>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</si>
  <si>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</si>
  <si>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</si>
  <si>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</si>
  <si>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</si>
  <si>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</si>
  <si>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</si>
  <si>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</si>
  <si>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</si>
  <si>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</si>
  <si>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</si>
  <si>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</si>
  <si>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</si>
  <si>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</si>
  <si>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</si>
  <si>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</si>
  <si>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</si>
  <si>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</si>
  <si>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</si>
  <si>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</si>
  <si>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</si>
  <si>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</si>
  <si>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</si>
  <si>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</si>
  <si>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</si>
  <si>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</si>
  <si>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</si>
  <si>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</si>
  <si>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</si>
  <si>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</si>
  <si>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</si>
  <si>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</si>
  <si>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</si>
  <si>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</si>
  <si>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</si>
  <si>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</si>
  <si>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</si>
  <si>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</si>
  <si>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</si>
  <si>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</si>
  <si>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</si>
  <si>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</si>
  <si>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</si>
  <si>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</si>
  <si>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</si>
  <si>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</si>
  <si>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</si>
  <si>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</si>
  <si>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</si>
  <si>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</si>
  <si>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</si>
  <si>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</si>
  <si>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</si>
  <si>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</si>
  <si>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</si>
  <si>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</si>
  <si>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</si>
  <si>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</si>
  <si>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</si>
  <si>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</si>
  <si>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</si>
  <si>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</si>
  <si>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</si>
  <si>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</si>
  <si>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</si>
  <si>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</si>
  <si>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</si>
  <si>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</si>
  <si>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</si>
  <si>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</si>
  <si>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</si>
  <si>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</si>
  <si>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</si>
  <si>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</si>
  <si>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</si>
  <si>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</si>
  <si>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</si>
  <si>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</si>
  <si>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</si>
  <si>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</si>
  <si>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</si>
  <si>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</si>
  <si>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</si>
  <si>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</si>
  <si>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</si>
  <si>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</si>
  <si>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</si>
  <si>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</si>
  <si>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</si>
  <si>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</si>
  <si>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</si>
  <si>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</si>
  <si>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</si>
  <si>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</si>
  <si>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</si>
  <si>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</si>
  <si>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</si>
  <si>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</si>
  <si>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</si>
  <si>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</si>
  <si>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</si>
  <si>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</si>
  <si>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</si>
  <si>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</si>
  <si>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</si>
  <si>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</si>
  <si>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</si>
  <si>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</si>
  <si>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</si>
  <si>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</si>
  <si>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</si>
  <si>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</si>
  <si>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</si>
  <si>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</si>
  <si>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</si>
  <si>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</si>
  <si>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</si>
  <si>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</si>
  <si>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</si>
  <si>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</si>
  <si>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</si>
  <si>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</si>
  <si>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</si>
  <si>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</si>
  <si>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</si>
  <si>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</si>
  <si>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</si>
  <si>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</si>
  <si>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</si>
  <si>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</si>
  <si>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</si>
  <si>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</si>
  <si>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</si>
  <si>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</si>
  <si>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</si>
  <si>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</si>
  <si>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</si>
  <si>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</si>
  <si>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</si>
  <si>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</si>
  <si>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</si>
  <si>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</si>
  <si>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</si>
  <si>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</si>
  <si>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</si>
  <si>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</si>
  <si>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</si>
  <si>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</si>
  <si>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</si>
  <si>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</si>
  <si>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</si>
  <si>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</si>
  <si>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</si>
  <si>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</si>
  <si>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</si>
  <si>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</si>
  <si>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</si>
  <si>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</si>
  <si>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</si>
  <si>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</si>
  <si>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</si>
  <si>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</si>
  <si>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</si>
  <si>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</si>
  <si>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</si>
  <si>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</si>
  <si>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</si>
  <si>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</si>
  <si>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</si>
  <si>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</si>
  <si>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</si>
  <si>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</si>
  <si>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</si>
  <si>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</si>
  <si>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</si>
  <si>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</si>
  <si>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</si>
  <si>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</si>
  <si>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</si>
  <si>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</si>
  <si>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</si>
  <si>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</si>
  <si>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</si>
  <si>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</si>
  <si>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</si>
  <si>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</si>
  <si>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</si>
  <si>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</si>
  <si>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</si>
  <si>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</si>
  <si>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</si>
  <si>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</si>
  <si>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</si>
  <si>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</si>
  <si>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</si>
  <si>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</si>
  <si>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</si>
  <si>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</si>
  <si>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</si>
  <si>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</si>
  <si>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</si>
  <si>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</si>
  <si>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</si>
  <si>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</si>
  <si>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</si>
  <si>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</si>
  <si>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</si>
  <si>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</si>
  <si>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</si>
  <si>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</si>
  <si>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</si>
  <si>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</si>
  <si>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</si>
  <si>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</si>
  <si>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</si>
  <si>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</si>
  <si>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</si>
  <si>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</si>
  <si>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</si>
  <si>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</si>
  <si>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</si>
  <si>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</si>
  <si>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</si>
  <si>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</si>
  <si>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</si>
  <si>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</si>
  <si>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</si>
  <si>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</si>
  <si>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</si>
  <si>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</si>
  <si>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</si>
  <si>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</si>
  <si>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</si>
  <si>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</si>
  <si>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</si>
  <si>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</si>
  <si>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</si>
  <si>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</si>
  <si>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</si>
  <si>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</si>
  <si>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</si>
  <si>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</si>
  <si>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</si>
  <si>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</si>
  <si>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</si>
  <si>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</si>
  <si>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</si>
  <si>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</si>
  <si>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</si>
  <si>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</si>
  <si>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</si>
  <si>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</si>
  <si>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</si>
  <si>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</si>
  <si>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</si>
  <si>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</si>
  <si>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</si>
  <si>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</si>
  <si>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</si>
  <si>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</si>
  <si>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</si>
  <si>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</si>
  <si>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</si>
  <si>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</si>
  <si>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</si>
  <si>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</si>
  <si>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</si>
  <si>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</si>
  <si>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</si>
  <si>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</si>
  <si>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</si>
  <si>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</si>
  <si>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</si>
  <si>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</si>
  <si>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</si>
  <si>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</si>
  <si>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</si>
  <si>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</si>
  <si>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</si>
  <si>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</si>
  <si>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</si>
  <si>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</si>
  <si>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</si>
  <si>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</si>
  <si>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</si>
  <si>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</si>
  <si>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</si>
  <si>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</si>
  <si>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</si>
  <si>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</si>
  <si>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</si>
  <si>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</si>
  <si>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</si>
  <si>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</si>
  <si>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</si>
  <si>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</si>
  <si>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</si>
  <si>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</si>
  <si>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</si>
  <si>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</si>
  <si>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</si>
  <si>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</si>
  <si>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</si>
  <si>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</si>
  <si>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</si>
  <si>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</si>
  <si>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</si>
  <si>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</si>
  <si>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</si>
  <si>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</si>
  <si>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</si>
  <si>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</si>
  <si>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</si>
  <si>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</si>
  <si>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</si>
  <si>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</si>
  <si>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</si>
  <si>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</si>
  <si>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</si>
  <si>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</si>
  <si>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</si>
  <si>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</si>
  <si>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</si>
  <si>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</si>
  <si>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</si>
  <si>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</si>
  <si>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</si>
  <si>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</si>
  <si>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</si>
  <si>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</si>
  <si>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</si>
  <si>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</si>
  <si>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</si>
  <si>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</si>
  <si>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</si>
  <si>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</si>
  <si>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</si>
  <si>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</si>
  <si>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</si>
  <si>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</si>
  <si>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</si>
  <si>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</si>
  <si>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</si>
  <si>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</si>
  <si>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</si>
  <si>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</si>
  <si>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</si>
  <si>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</si>
  <si>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</si>
  <si>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</si>
  <si>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</si>
  <si>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</si>
  <si>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</si>
  <si>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</si>
  <si>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</si>
  <si>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</si>
  <si>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</si>
  <si>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</si>
  <si>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</si>
  <si>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</si>
  <si>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</si>
  <si>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</si>
  <si>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</si>
  <si>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</si>
  <si>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</si>
  <si>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</si>
  <si>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</si>
  <si>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</si>
  <si>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</si>
  <si>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</si>
  <si>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</si>
  <si>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</si>
  <si>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</si>
  <si>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</si>
  <si>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</si>
  <si>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</si>
  <si>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</si>
  <si>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</si>
  <si>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</si>
  <si>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</si>
  <si>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</si>
  <si>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</si>
  <si>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</si>
  <si>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</si>
  <si>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</si>
  <si>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</si>
  <si>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</si>
  <si>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</si>
  <si>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</si>
  <si>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</si>
  <si>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</si>
  <si>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</si>
  <si>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</si>
  <si>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</si>
  <si>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</si>
  <si>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</si>
  <si>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</si>
  <si>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</si>
  <si>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</si>
  <si>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</si>
  <si>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</si>
  <si>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</si>
  <si>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</si>
  <si>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</si>
  <si>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</si>
  <si>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</si>
  <si>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</si>
  <si>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</si>
  <si>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</si>
  <si>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</si>
  <si>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</si>
  <si>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</si>
  <si>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</si>
  <si>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</si>
  <si>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</si>
  <si>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</si>
  <si>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</si>
  <si>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</si>
  <si>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</si>
  <si>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</si>
  <si>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</si>
  <si>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</si>
  <si>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</si>
  <si>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</si>
  <si>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</si>
  <si>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</si>
  <si>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</si>
  <si>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</si>
  <si>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</si>
  <si>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</si>
  <si>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</si>
  <si>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</si>
  <si>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</si>
  <si>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</si>
  <si>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</si>
  <si>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</si>
  <si>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</si>
  <si>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</si>
  <si>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</si>
  <si>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</si>
  <si>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</si>
  <si>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</si>
  <si>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</si>
  <si>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</si>
  <si>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</si>
  <si>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</si>
  <si>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</si>
  <si>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</si>
  <si>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</si>
  <si>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</si>
  <si>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</si>
  <si>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</si>
  <si>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</si>
  <si>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</si>
  <si>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</si>
  <si>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</si>
  <si>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</si>
  <si>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</si>
  <si>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</si>
  <si>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</si>
  <si>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</si>
  <si>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</si>
  <si>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</si>
  <si>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</si>
  <si>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</si>
  <si>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</si>
  <si>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</si>
  <si>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</si>
  <si>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</si>
  <si>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</si>
  <si>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</si>
  <si>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</si>
  <si>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</si>
  <si>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</si>
  <si>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</si>
  <si>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</si>
  <si>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</si>
  <si>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</si>
  <si>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</si>
  <si>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</si>
  <si>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</si>
  <si>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</si>
  <si>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</si>
  <si>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</si>
  <si>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</si>
  <si>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</si>
  <si>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</si>
  <si>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</si>
  <si>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</si>
  <si>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</si>
  <si>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</si>
  <si>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</si>
  <si>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</si>
  <si>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</si>
  <si>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</si>
  <si>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</si>
  <si>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</si>
  <si>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</si>
  <si>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</si>
  <si>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</si>
  <si>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</si>
  <si>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</si>
  <si>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</si>
  <si>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</si>
  <si>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</si>
  <si>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</si>
  <si>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</si>
  <si>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</si>
  <si>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</si>
  <si>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</si>
  <si>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</si>
  <si>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</si>
  <si>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</si>
  <si>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</si>
  <si>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</si>
  <si>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</si>
  <si>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</si>
  <si>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</si>
  <si>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</si>
  <si>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</si>
  <si>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</si>
  <si>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</si>
  <si>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</si>
  <si>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</si>
  <si>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</si>
  <si>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</si>
  <si>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</si>
  <si>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</si>
  <si>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</si>
  <si>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</si>
  <si>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</si>
  <si>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</si>
  <si>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</si>
  <si>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</si>
  <si>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</si>
  <si>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</si>
  <si>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</si>
  <si>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</si>
  <si>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</si>
  <si>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</si>
  <si>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</si>
  <si>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</si>
  <si>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</si>
  <si>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</si>
  <si>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</si>
  <si>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</si>
  <si>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</si>
  <si>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</si>
  <si>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</si>
  <si>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</si>
  <si>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</si>
  <si>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</si>
  <si>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</si>
  <si>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</si>
  <si>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</si>
  <si>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</si>
  <si>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</si>
  <si>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</si>
  <si>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</si>
  <si>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</si>
  <si>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</si>
  <si>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</si>
  <si>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</si>
  <si>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</si>
  <si>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</si>
  <si>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</si>
  <si>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</si>
  <si>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</si>
  <si>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</si>
  <si>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</si>
  <si>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</si>
  <si>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</si>
  <si>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</si>
  <si>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</si>
  <si>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</si>
  <si>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</si>
  <si>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</si>
  <si>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</si>
  <si>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</si>
  <si>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</si>
  <si>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</si>
  <si>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</si>
  <si>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</si>
  <si>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</si>
  <si>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</si>
  <si>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</si>
  <si>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</si>
  <si>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</si>
  <si>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</si>
  <si>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</si>
  <si>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</si>
  <si>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</si>
  <si>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</si>
  <si>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</si>
  <si>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</si>
  <si>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</si>
  <si>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</si>
  <si>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</si>
  <si>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</si>
  <si>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</si>
  <si>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</si>
  <si>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</si>
  <si>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</si>
  <si>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</si>
  <si>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</si>
  <si>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</si>
  <si>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</si>
  <si>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</si>
  <si>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</si>
  <si>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</si>
  <si>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</si>
  <si>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</si>
  <si>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</si>
  <si>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</si>
  <si>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</si>
  <si>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</si>
  <si>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</si>
  <si>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</si>
  <si>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</si>
  <si>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</si>
  <si>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</si>
  <si>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</si>
  <si>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</si>
  <si>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</si>
  <si>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</si>
  <si>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</si>
  <si>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</si>
  <si>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</si>
  <si>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</si>
  <si>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</si>
  <si>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</si>
  <si>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</si>
  <si>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</si>
  <si>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</si>
  <si>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</si>
  <si>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</si>
  <si>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</si>
  <si>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</si>
  <si>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</si>
  <si>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</si>
  <si>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</si>
  <si>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</si>
  <si>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</si>
  <si>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</si>
  <si>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</si>
  <si>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</si>
  <si>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</si>
  <si>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</si>
  <si>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</si>
  <si>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</si>
  <si>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</si>
  <si>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</si>
  <si>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</si>
  <si>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</si>
  <si>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</si>
  <si>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</si>
  <si>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</si>
  <si>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</si>
  <si>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</si>
  <si>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</si>
  <si>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</si>
  <si>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</si>
  <si>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</si>
  <si>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</si>
  <si>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</si>
  <si>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</si>
  <si>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</si>
  <si>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</si>
  <si>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</si>
  <si>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</si>
  <si>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</si>
  <si>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</si>
  <si>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</si>
  <si>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</si>
  <si>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</si>
  <si>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</si>
  <si>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</si>
  <si>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</si>
  <si>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</si>
  <si>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</si>
  <si>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</si>
  <si>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</si>
  <si>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</si>
  <si>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</si>
  <si>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</si>
  <si>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</si>
  <si>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</si>
  <si>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</si>
  <si>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</si>
  <si>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</si>
  <si>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</si>
  <si>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</si>
  <si>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</si>
  <si>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</si>
  <si>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</si>
  <si>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</si>
  <si>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</si>
  <si>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</si>
  <si>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</si>
  <si>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</si>
  <si>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</si>
  <si>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</si>
  <si>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</si>
  <si>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</si>
  <si>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</si>
  <si>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</si>
  <si>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</si>
  <si>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</si>
  <si>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</si>
  <si>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</si>
  <si>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</si>
  <si>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</si>
  <si>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</si>
  <si>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</si>
  <si>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</si>
  <si>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</si>
  <si>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</si>
  <si>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</si>
  <si>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</si>
  <si>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</si>
  <si>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</si>
  <si>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</si>
  <si>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</si>
  <si>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</si>
  <si>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</si>
  <si>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</si>
  <si>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</si>
  <si>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</si>
  <si>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</si>
  <si>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</si>
  <si>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</si>
  <si>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</si>
  <si>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</si>
  <si>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</si>
  <si>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</si>
  <si>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</si>
  <si>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</si>
  <si>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</si>
  <si>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</si>
  <si>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</si>
  <si>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</si>
  <si>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</si>
  <si>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</si>
  <si>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</si>
  <si>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</si>
  <si>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</si>
  <si>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</si>
  <si>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</si>
  <si>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</si>
  <si>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</si>
  <si>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</si>
  <si>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</si>
  <si>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</si>
  <si>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</si>
  <si>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</si>
  <si>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</si>
  <si>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</si>
  <si>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</si>
  <si>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</si>
  <si>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</si>
  <si>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</si>
  <si>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</si>
  <si>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</si>
  <si>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</si>
  <si>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</si>
  <si>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</si>
  <si>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</si>
  <si>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</si>
  <si>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</si>
  <si>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</si>
  <si>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</si>
  <si>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</si>
  <si>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</si>
  <si>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</si>
  <si>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</si>
  <si>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</si>
  <si>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</si>
  <si>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</si>
  <si>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</si>
  <si>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</si>
  <si>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</si>
  <si>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</si>
  <si>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</si>
  <si>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</si>
  <si>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</si>
  <si>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</si>
  <si>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</si>
  <si>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</si>
  <si>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</si>
  <si>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</si>
  <si>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</si>
  <si>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</si>
  <si>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</si>
  <si>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</si>
  <si>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</si>
  <si>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</si>
  <si>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</si>
  <si>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</si>
  <si>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</si>
  <si>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</si>
  <si>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</si>
  <si>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</si>
  <si>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</si>
  <si>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</si>
  <si>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</si>
  <si>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</si>
  <si>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</si>
  <si>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</si>
  <si>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</si>
  <si>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</si>
  <si>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</si>
  <si>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</si>
  <si>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</si>
  <si>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</si>
  <si>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</si>
  <si>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</si>
  <si>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</si>
  <si>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</si>
  <si>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</si>
  <si>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</si>
  <si>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</si>
  <si>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</si>
  <si>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</si>
  <si>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</si>
  <si>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</si>
  <si>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</si>
  <si>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</si>
  <si>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</si>
  <si>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</si>
  <si>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</si>
  <si>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</si>
  <si>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</si>
  <si>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</si>
  <si>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</si>
  <si>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</si>
  <si>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</si>
  <si>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</si>
  <si>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</si>
  <si>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</si>
  <si>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</si>
  <si>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</si>
  <si>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</si>
  <si>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</si>
  <si>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</si>
  <si>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</si>
  <si>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</si>
  <si>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</si>
  <si>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</si>
  <si>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</si>
  <si>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</si>
  <si>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</si>
  <si>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</si>
  <si>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</si>
  <si>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</si>
  <si>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</si>
  <si>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</si>
  <si>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</si>
  <si>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</si>
  <si>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</si>
  <si>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</si>
  <si>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</si>
  <si>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</si>
  <si>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</si>
  <si>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</si>
  <si>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</si>
  <si>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</si>
  <si>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</si>
  <si>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</si>
  <si>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</si>
  <si>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</si>
  <si>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</si>
  <si>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</si>
  <si>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</si>
  <si>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</si>
  <si>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</si>
  <si>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</si>
  <si>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</si>
  <si>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</si>
  <si>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</si>
  <si>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</si>
  <si>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</si>
  <si>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</si>
  <si>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</si>
  <si>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</si>
  <si>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</si>
  <si>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</si>
  <si>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</si>
  <si>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</si>
  <si>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</si>
  <si>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</si>
  <si>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</si>
  <si>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</si>
  <si>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</si>
  <si>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</si>
  <si>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</si>
  <si>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</si>
  <si>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</si>
  <si>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</si>
  <si>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</si>
  <si>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</si>
  <si>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</si>
  <si>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</si>
  <si>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</si>
  <si>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</si>
  <si>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</si>
  <si>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</si>
  <si>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</si>
  <si>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</si>
  <si>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</si>
  <si>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</si>
  <si>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</si>
  <si>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</si>
  <si>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</si>
  <si>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</si>
  <si>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</si>
  <si>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</si>
  <si>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</si>
  <si>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</si>
  <si>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</si>
  <si>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</si>
  <si>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</si>
  <si>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</si>
  <si>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</si>
  <si>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</si>
  <si>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</si>
  <si>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</si>
  <si>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</si>
  <si>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</si>
  <si>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</si>
  <si>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</si>
  <si>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</si>
  <si>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</si>
  <si>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</si>
  <si>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</si>
  <si>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</si>
  <si>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</si>
  <si>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</si>
  <si>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</si>
  <si>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</si>
  <si>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</si>
  <si>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</si>
  <si>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</si>
  <si>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</si>
  <si>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</si>
  <si>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</si>
  <si>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</si>
  <si>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</si>
  <si>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</si>
  <si>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</si>
  <si>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</si>
  <si>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</si>
  <si>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</si>
  <si>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</si>
  <si>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</si>
  <si>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</si>
  <si>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</si>
  <si>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</si>
  <si>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</si>
  <si>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</si>
  <si>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</si>
  <si>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</si>
  <si>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</si>
  <si>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</si>
  <si>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</si>
  <si>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</si>
  <si>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</si>
  <si>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</si>
  <si>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</si>
  <si>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</si>
  <si>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</si>
  <si>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</si>
  <si>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</si>
  <si>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</si>
  <si>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</si>
  <si>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</si>
  <si>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</si>
  <si>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</si>
  <si>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</si>
  <si>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</si>
  <si>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</si>
  <si>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</si>
  <si>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</si>
  <si>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</si>
  <si>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</si>
  <si>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</si>
  <si>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</si>
  <si>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</si>
  <si>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</si>
  <si>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</si>
  <si>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</si>
  <si>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</si>
  <si>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</si>
  <si>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</si>
  <si>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</si>
  <si>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</si>
  <si>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</si>
  <si>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</si>
  <si>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</si>
  <si>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</si>
  <si>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</si>
  <si>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</si>
  <si>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</si>
  <si>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</si>
  <si>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</si>
  <si>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</si>
  <si>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</si>
  <si>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</si>
  <si>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</si>
  <si>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</si>
  <si>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</si>
  <si>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</si>
  <si>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</si>
  <si>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</si>
  <si>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</si>
  <si>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</si>
  <si>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</si>
  <si>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</si>
  <si>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</si>
  <si>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</si>
  <si>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</si>
  <si>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</si>
  <si>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</si>
  <si>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</si>
  <si>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</si>
  <si>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</si>
  <si>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</si>
  <si>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</si>
  <si>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</si>
  <si>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</si>
  <si>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</si>
  <si>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</si>
  <si>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</si>
  <si>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</si>
  <si>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</si>
  <si>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</si>
  <si>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</si>
  <si>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</si>
  <si>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</si>
  <si>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</si>
  <si>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</si>
  <si>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</si>
  <si>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</si>
  <si>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</si>
  <si>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</si>
  <si>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</si>
  <si>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</si>
  <si>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</si>
  <si>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</si>
  <si>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</si>
  <si>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</si>
  <si>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</si>
  <si>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</si>
  <si>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</si>
  <si>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</si>
  <si>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</si>
  <si>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</si>
  <si>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</si>
  <si>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</si>
  <si>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</si>
  <si>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</si>
  <si>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</si>
  <si>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</si>
  <si>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</si>
  <si>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</si>
  <si>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</si>
  <si>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</si>
  <si>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</si>
  <si>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</si>
  <si>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</si>
  <si>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</si>
  <si>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</si>
  <si>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</si>
  <si>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</si>
  <si>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</si>
  <si>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</si>
  <si>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</si>
  <si>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</si>
  <si>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</si>
  <si>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</si>
  <si>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</si>
  <si>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</si>
  <si>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</si>
  <si>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</si>
  <si>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</si>
  <si>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</si>
  <si>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</si>
  <si>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</si>
  <si>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</si>
  <si>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</si>
  <si>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</si>
  <si>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</si>
  <si>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</si>
  <si>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</si>
  <si>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</si>
  <si>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</si>
  <si>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</si>
  <si>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</si>
  <si>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</si>
  <si>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</si>
  <si>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</si>
  <si>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</si>
  <si>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</si>
  <si>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</si>
  <si>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</si>
  <si>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</si>
  <si>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</si>
  <si>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</si>
  <si>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</si>
  <si>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</si>
  <si>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</si>
  <si>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</si>
  <si>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</si>
  <si>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</si>
  <si>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</si>
  <si>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</si>
  <si>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</si>
  <si>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</si>
  <si>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</si>
  <si>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</si>
  <si>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</si>
  <si>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</si>
  <si>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</si>
  <si>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</si>
  <si>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</si>
  <si>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</si>
  <si>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</si>
  <si>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</si>
  <si>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</si>
  <si>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</si>
  <si>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</si>
  <si>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</si>
  <si>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</si>
  <si>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</si>
  <si>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</si>
  <si>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</si>
  <si>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</si>
  <si>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</si>
  <si>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</si>
  <si>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</si>
  <si>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</si>
  <si>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</si>
  <si>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</si>
  <si>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</si>
  <si>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</si>
  <si>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</si>
  <si>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</si>
  <si>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</si>
  <si>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</si>
  <si>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</si>
  <si>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</si>
  <si>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</si>
  <si>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</si>
  <si>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</si>
  <si>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</si>
  <si>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</si>
  <si>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</si>
  <si>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</si>
  <si>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</si>
  <si>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</si>
  <si>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</si>
  <si>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</si>
  <si>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</si>
  <si>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</si>
  <si>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</si>
  <si>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</si>
  <si>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</si>
  <si>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</si>
  <si>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</si>
  <si>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</si>
  <si>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</si>
  <si>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</si>
  <si>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</si>
  <si>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</si>
  <si>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</si>
  <si>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</si>
  <si>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</si>
  <si>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</si>
  <si>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</si>
  <si>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</si>
  <si>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</si>
  <si>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</si>
  <si>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</si>
  <si>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</si>
  <si>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</si>
  <si>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</si>
  <si>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</si>
  <si>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</si>
  <si>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</si>
  <si>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</si>
  <si>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</si>
  <si>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</si>
  <si>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</si>
  <si>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</si>
  <si>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</si>
  <si>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</si>
  <si>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</si>
  <si>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</si>
  <si>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</si>
  <si>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</si>
  <si>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</si>
  <si>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</si>
  <si>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</si>
  <si>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</si>
  <si>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</si>
  <si>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</si>
  <si>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</si>
  <si>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</si>
  <si>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</si>
  <si>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</si>
  <si>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</si>
  <si>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</si>
  <si>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</si>
  <si>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</si>
  <si>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</si>
  <si>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</si>
  <si>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</si>
  <si>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</si>
  <si>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</si>
  <si>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</si>
  <si>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</si>
  <si>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</si>
  <si>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</si>
  <si>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</si>
  <si>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</si>
  <si>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</si>
  <si>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</si>
  <si>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</si>
  <si>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</si>
  <si>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</si>
  <si>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</si>
  <si>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</si>
  <si>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</si>
  <si>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</si>
  <si>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</si>
  <si>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</si>
  <si>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</si>
  <si>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</si>
  <si>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</si>
  <si>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</si>
  <si>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</si>
  <si>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</si>
  <si>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</si>
  <si>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</si>
  <si>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</si>
  <si>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</si>
  <si>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</si>
  <si>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</si>
  <si>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</si>
  <si>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</si>
  <si>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</si>
  <si>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</si>
  <si>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</si>
  <si>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</si>
  <si>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</si>
  <si>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</si>
  <si>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</si>
  <si>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</si>
  <si>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</si>
  <si>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</si>
  <si>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</si>
  <si>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</si>
  <si>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</si>
  <si>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</si>
  <si>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</si>
  <si>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</si>
  <si>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</si>
  <si>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</si>
  <si>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</si>
  <si>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</si>
  <si>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</si>
  <si>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</si>
  <si>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</si>
  <si>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</si>
  <si>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</si>
  <si>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</si>
  <si>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</si>
  <si>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</si>
  <si>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</si>
  <si>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</si>
  <si>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</si>
  <si>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</si>
  <si>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</si>
  <si>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</si>
  <si>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</si>
  <si>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</si>
  <si>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</si>
  <si>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</si>
  <si>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</si>
  <si>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</si>
  <si>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</si>
  <si>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</si>
  <si>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</si>
  <si>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</si>
  <si>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</si>
  <si>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</si>
  <si>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</si>
  <si>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</si>
  <si>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</si>
  <si>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</si>
  <si>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</si>
  <si>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</si>
  <si>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</si>
  <si>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</si>
  <si>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</si>
  <si>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</si>
  <si>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</si>
  <si>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</si>
  <si>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</si>
  <si>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</si>
  <si>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</si>
  <si>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</si>
  <si>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</si>
  <si>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</si>
  <si>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</si>
  <si>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</si>
  <si>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</si>
  <si>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</si>
  <si>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</si>
  <si>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</si>
  <si>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</si>
  <si>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</si>
  <si>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</si>
  <si>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</si>
  <si>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</si>
  <si>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</si>
  <si>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</si>
  <si>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</si>
  <si>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</si>
  <si>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</si>
  <si>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</si>
  <si>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</si>
  <si>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</si>
  <si>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</si>
  <si>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</si>
  <si>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</si>
  <si>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</si>
  <si>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</si>
  <si>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</si>
  <si>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</si>
  <si>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</si>
  <si>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</si>
  <si>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</si>
  <si>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</si>
  <si>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</si>
  <si>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</si>
  <si>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</si>
  <si>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</si>
  <si>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</si>
  <si>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</si>
  <si>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</si>
  <si>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</si>
  <si>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</si>
  <si>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</si>
  <si>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</si>
  <si>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</si>
  <si>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</si>
  <si>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</si>
  <si>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</si>
  <si>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</si>
  <si>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</si>
  <si>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</si>
  <si>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</si>
  <si>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</si>
  <si>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</si>
  <si>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</si>
  <si>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</si>
  <si>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</si>
  <si>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</si>
  <si>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</si>
  <si>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</si>
  <si>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</si>
  <si>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</si>
  <si>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</si>
  <si>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</si>
  <si>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</si>
  <si>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</si>
  <si>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</si>
  <si>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</si>
  <si>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</si>
  <si>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</si>
  <si>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</si>
  <si>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</si>
  <si>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</si>
  <si>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</si>
  <si>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</si>
  <si>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</si>
  <si>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</si>
  <si>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</si>
  <si>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</si>
  <si>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</si>
  <si>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</si>
  <si>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</si>
  <si>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</si>
  <si>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</si>
  <si>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</si>
  <si>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</si>
  <si>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</si>
  <si>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</si>
  <si>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</si>
  <si>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</si>
  <si>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</si>
  <si>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</si>
  <si>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</si>
  <si>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</si>
  <si>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</si>
  <si>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</si>
  <si>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</si>
  <si>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</si>
  <si>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</si>
  <si>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</si>
  <si>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</si>
  <si>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</si>
  <si>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</si>
  <si>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</si>
  <si>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</si>
  <si>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</si>
  <si>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</si>
  <si>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</si>
  <si>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</si>
  <si>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</si>
  <si>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</si>
  <si>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</si>
  <si>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</si>
  <si>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</si>
  <si>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</si>
  <si>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</si>
  <si>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</si>
  <si>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</si>
  <si>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</si>
  <si>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</si>
  <si>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</si>
  <si>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</si>
  <si>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</si>
  <si>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</si>
  <si>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</si>
  <si>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</si>
  <si>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</si>
  <si>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</si>
  <si>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</si>
  <si>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</si>
  <si>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</si>
  <si>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</si>
  <si>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</si>
  <si>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</si>
  <si>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</si>
  <si>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</si>
  <si>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</si>
  <si>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</si>
  <si>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</si>
  <si>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</si>
  <si>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</si>
  <si>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</si>
  <si>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</si>
  <si>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</si>
  <si>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</si>
  <si>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</si>
  <si>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</si>
  <si>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</si>
  <si>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</si>
  <si>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</si>
  <si>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</si>
  <si>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</si>
  <si>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</si>
  <si>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</si>
  <si>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</si>
  <si>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</si>
  <si>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</si>
  <si>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</si>
  <si>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</si>
  <si>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</si>
  <si>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</si>
  <si>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</si>
  <si>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</si>
  <si>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</si>
  <si>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</si>
  <si>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</si>
  <si>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</si>
  <si>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</si>
  <si>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</si>
  <si>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</si>
  <si>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</si>
  <si>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</si>
  <si>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</si>
  <si>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</si>
  <si>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</si>
  <si>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</si>
  <si>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</si>
  <si>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</si>
  <si>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</si>
  <si>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</si>
  <si>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</si>
  <si>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</si>
  <si>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</si>
  <si>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</si>
  <si>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</si>
  <si>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</si>
  <si>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</si>
  <si>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</si>
  <si>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</si>
  <si>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</si>
  <si>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</si>
  <si>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</si>
  <si>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</si>
  <si>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</si>
  <si>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</si>
  <si>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</si>
  <si>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</si>
  <si>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</si>
  <si>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</si>
  <si>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</si>
  <si>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</si>
  <si>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</si>
  <si>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</si>
  <si>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</si>
  <si>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</si>
  <si>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</si>
  <si>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</si>
  <si>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</si>
  <si>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</si>
  <si>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</si>
  <si>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</si>
  <si>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</si>
  <si>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</si>
  <si>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</si>
  <si>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</si>
  <si>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</si>
  <si>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</si>
  <si>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</si>
  <si>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</si>
  <si>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</si>
  <si>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</si>
  <si>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</si>
  <si>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</si>
  <si>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</si>
  <si>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</si>
  <si>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</si>
  <si>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</si>
  <si>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</si>
  <si>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</si>
  <si>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</si>
  <si>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</si>
  <si>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</si>
  <si>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</si>
  <si>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</si>
  <si>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</si>
  <si>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</si>
  <si>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</si>
  <si>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</si>
  <si>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</si>
  <si>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</si>
  <si>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</si>
  <si>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</si>
  <si>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</si>
  <si>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</si>
  <si>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</si>
  <si>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</si>
  <si>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</si>
  <si>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</si>
  <si>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</si>
  <si>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</si>
  <si>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</si>
  <si>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</si>
  <si>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</si>
  <si>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</si>
  <si>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</si>
  <si>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</si>
  <si>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</si>
  <si>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</si>
  <si>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</si>
  <si>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</si>
  <si>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</si>
  <si>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</si>
  <si>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</si>
  <si>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</si>
  <si>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</si>
  <si>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</si>
  <si>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</si>
  <si>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</si>
  <si>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</si>
  <si>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</si>
  <si>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</si>
  <si>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</si>
  <si>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</si>
  <si>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</si>
  <si>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</si>
  <si>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</si>
  <si>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</si>
  <si>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</si>
  <si>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</si>
  <si>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</si>
  <si>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</si>
  <si>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</si>
  <si>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</si>
  <si>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</si>
  <si>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</si>
  <si>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</si>
  <si>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</si>
  <si>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</si>
  <si>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</si>
  <si>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</si>
  <si>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</si>
  <si>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</si>
  <si>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</si>
  <si>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</si>
  <si>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</si>
  <si>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</si>
  <si>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</si>
  <si>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</si>
  <si>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</si>
  <si>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</si>
  <si>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</si>
  <si>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</si>
  <si>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</si>
  <si>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</si>
  <si>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</si>
  <si>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</si>
  <si>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</si>
  <si>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</si>
  <si>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</si>
  <si>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</si>
  <si>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</si>
  <si>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</si>
  <si>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</si>
  <si>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</si>
  <si>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</si>
  <si>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</si>
  <si>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</si>
  <si>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</si>
  <si>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</si>
  <si>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</si>
  <si>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</si>
  <si>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</si>
  <si>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</si>
  <si>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</si>
  <si>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</si>
  <si>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</si>
  <si>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</si>
  <si>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</si>
  <si>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</si>
  <si>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</si>
  <si>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</si>
  <si>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</si>
  <si>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</si>
  <si>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</si>
  <si>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</si>
  <si>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</si>
  <si>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</si>
  <si>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</si>
  <si>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</si>
  <si>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</si>
  <si>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</si>
  <si>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</si>
  <si>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</si>
  <si>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</si>
  <si>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</si>
  <si>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</si>
  <si>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</si>
  <si>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</si>
  <si>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</si>
  <si>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</si>
  <si>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</si>
  <si>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</si>
  <si>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</si>
  <si>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</si>
  <si>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</si>
  <si>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</si>
  <si>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</si>
  <si>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</si>
  <si>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</si>
  <si>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</si>
  <si>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</si>
  <si>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</si>
  <si>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</si>
  <si>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</si>
  <si>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</si>
  <si>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</si>
  <si>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</si>
  <si>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</si>
  <si>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</si>
  <si>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</si>
  <si>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</si>
  <si>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</si>
  <si>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</si>
  <si>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</si>
  <si>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</si>
  <si>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</si>
  <si>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</si>
  <si>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</si>
  <si>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</si>
  <si>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</si>
  <si>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</si>
  <si>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</si>
  <si>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</si>
  <si>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</si>
  <si>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</si>
  <si>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</si>
  <si>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</si>
  <si>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</si>
  <si>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</si>
  <si>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</si>
  <si>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</si>
  <si>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</si>
  <si>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</si>
  <si>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</si>
  <si>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</si>
  <si>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</si>
  <si>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</si>
  <si>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</si>
  <si>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</si>
  <si>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</si>
  <si>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</si>
  <si>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</si>
  <si>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</si>
  <si>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</si>
  <si>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</si>
  <si>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</si>
  <si>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</si>
  <si>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</si>
  <si>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</si>
  <si>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</si>
  <si>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</si>
  <si>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</si>
  <si>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</si>
  <si>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</si>
  <si>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</si>
  <si>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</si>
  <si>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</si>
  <si>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</si>
  <si>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</si>
  <si>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</si>
  <si>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</si>
  <si>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</si>
  <si>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</si>
  <si>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</si>
  <si>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</si>
  <si>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</si>
  <si>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</si>
  <si>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</si>
  <si>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</si>
  <si>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</si>
  <si>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</si>
  <si>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</si>
  <si>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</si>
  <si>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</si>
  <si>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</si>
  <si>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</si>
  <si>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</si>
  <si>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</si>
  <si>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</si>
  <si>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</si>
  <si>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</si>
  <si>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</si>
  <si>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</si>
  <si>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</si>
  <si>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</si>
  <si>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</si>
  <si>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</si>
  <si>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</si>
  <si>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</si>
  <si>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</si>
  <si>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</si>
  <si>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</si>
  <si>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</si>
  <si>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</si>
  <si>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</si>
  <si>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</si>
  <si>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</si>
  <si>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</si>
  <si>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</si>
  <si>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</si>
  <si>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</si>
  <si>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</si>
  <si>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</si>
  <si>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</si>
  <si>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</si>
  <si>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</si>
  <si>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</si>
  <si>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</si>
  <si>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</si>
  <si>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</si>
  <si>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</si>
  <si>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</si>
  <si>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</si>
  <si>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</si>
  <si>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</si>
  <si>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</si>
  <si>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</si>
  <si>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</si>
  <si>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</si>
  <si>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</si>
  <si>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</si>
  <si>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</si>
  <si>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</si>
  <si>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</si>
  <si>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</si>
  <si>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</si>
  <si>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</si>
  <si>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</si>
  <si>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</si>
  <si>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</si>
  <si>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</si>
  <si>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</si>
  <si>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</si>
  <si>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</si>
  <si>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</si>
  <si>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</si>
  <si>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</si>
  <si>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</si>
  <si>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</si>
  <si>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</si>
  <si>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</si>
  <si>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</si>
  <si>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</si>
  <si>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</si>
  <si>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</si>
  <si>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</si>
  <si>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</si>
  <si>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</si>
  <si>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</si>
  <si>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</si>
  <si>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</si>
  <si>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</si>
  <si>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</si>
  <si>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</si>
  <si>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</si>
  <si>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</si>
  <si>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</si>
  <si>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</si>
  <si>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</si>
  <si>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</si>
  <si>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</si>
  <si>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</si>
  <si>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</si>
  <si>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</si>
  <si>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</si>
  <si>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</si>
  <si>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</si>
  <si>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</si>
  <si>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</si>
  <si>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</si>
  <si>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</si>
  <si>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</si>
  <si>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</si>
  <si>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</si>
  <si>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</si>
  <si>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</si>
  <si>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</si>
  <si>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</si>
  <si>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</si>
  <si>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</si>
  <si>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</si>
  <si>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</si>
  <si>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</si>
  <si>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</si>
  <si>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</si>
  <si>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</si>
  <si>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</si>
  <si>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</si>
  <si>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</si>
  <si>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</si>
  <si>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</si>
  <si>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</si>
  <si>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</si>
  <si>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</si>
  <si>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</si>
  <si>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</si>
  <si>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</si>
  <si>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</si>
  <si>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</si>
  <si>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</si>
  <si>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</si>
  <si>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</si>
  <si>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</si>
  <si>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</si>
  <si>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</si>
  <si>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</si>
  <si>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</si>
  <si>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</si>
  <si>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</si>
  <si>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</si>
  <si>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</si>
  <si>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</si>
  <si>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</si>
  <si>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</si>
  <si>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</si>
  <si>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</si>
  <si>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</si>
  <si>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</si>
  <si>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</si>
  <si>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</si>
  <si>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</si>
  <si>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</si>
  <si>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</si>
  <si>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</si>
  <si>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</si>
  <si>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</si>
  <si>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</si>
  <si>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</si>
  <si>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</si>
  <si>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</si>
  <si>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</si>
  <si>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</si>
  <si>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</si>
  <si>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</si>
  <si>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</si>
  <si>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</si>
  <si>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</si>
  <si>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</si>
  <si>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</si>
  <si>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</si>
  <si>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</si>
  <si>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</si>
  <si>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</si>
  <si>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</si>
  <si>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</si>
  <si>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</si>
  <si>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</si>
  <si>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</si>
  <si>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</si>
  <si>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</si>
  <si>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</si>
  <si>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</si>
  <si>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</si>
  <si>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</si>
  <si>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</si>
  <si>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</si>
  <si>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</si>
  <si>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</si>
  <si>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</si>
  <si>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</si>
  <si>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</si>
  <si>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</si>
  <si>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</si>
  <si>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</si>
  <si>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</si>
  <si>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</si>
  <si>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</si>
  <si>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</si>
  <si>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</si>
  <si>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</si>
  <si>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</si>
  <si>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</si>
  <si>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</si>
  <si>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</si>
  <si>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</si>
  <si>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</si>
  <si>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</si>
  <si>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</si>
  <si>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</si>
  <si>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</si>
  <si>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</si>
  <si>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</si>
  <si>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</si>
  <si>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</si>
  <si>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</si>
  <si>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</si>
  <si>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</si>
  <si>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</si>
  <si>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</si>
  <si>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</si>
  <si>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</si>
  <si>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</si>
  <si>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</si>
  <si>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</si>
  <si>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</si>
  <si>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</si>
  <si>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</si>
  <si>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</si>
  <si>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</si>
  <si>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</si>
  <si>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</si>
  <si>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</si>
  <si>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</si>
  <si>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</si>
  <si>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</si>
  <si>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</si>
  <si>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</si>
  <si>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</si>
  <si>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</si>
  <si>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</si>
  <si>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</si>
  <si>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</si>
  <si>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</si>
  <si>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</si>
  <si>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</si>
  <si>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</si>
  <si>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</si>
  <si>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</si>
  <si>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</si>
  <si>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</si>
  <si>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</si>
  <si>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</si>
  <si>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</si>
  <si>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</si>
  <si>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</si>
  <si>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</si>
  <si>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</si>
  <si>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</si>
  <si>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</si>
  <si>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</si>
  <si>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</si>
  <si>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</si>
  <si>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</si>
  <si>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</si>
  <si>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</si>
  <si>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</si>
  <si>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</si>
  <si>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</si>
  <si>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</si>
  <si>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</si>
  <si>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</si>
  <si>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</si>
  <si>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</si>
  <si>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</si>
  <si>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</si>
  <si>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</si>
  <si>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</si>
  <si>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</si>
  <si>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</si>
  <si>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</si>
  <si>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</si>
  <si>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</si>
  <si>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</si>
  <si>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</si>
  <si>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</si>
  <si>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</si>
  <si>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</si>
  <si>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</si>
  <si>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</si>
  <si>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</si>
  <si>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</si>
  <si>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</si>
  <si>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</si>
  <si>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</si>
  <si>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</si>
  <si>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</si>
  <si>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</si>
  <si>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</si>
  <si>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</si>
  <si>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</si>
  <si>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</si>
  <si>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</si>
  <si>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</si>
  <si>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</si>
  <si>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</si>
  <si>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</si>
  <si>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</si>
  <si>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</si>
  <si>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</si>
  <si>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</si>
  <si>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</si>
  <si>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</si>
  <si>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</si>
  <si>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</si>
  <si>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</si>
  <si>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</si>
  <si>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</si>
  <si>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</si>
  <si>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</si>
  <si>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</si>
  <si>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</si>
  <si>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</si>
  <si>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</si>
  <si>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</si>
  <si>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</si>
  <si>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</si>
  <si>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</si>
  <si>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</si>
  <si>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</si>
  <si>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</si>
  <si>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</si>
  <si>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</si>
  <si>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</si>
  <si>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</si>
  <si>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</si>
  <si>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</si>
  <si>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</si>
  <si>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</si>
  <si>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</si>
  <si>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</si>
  <si>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</si>
  <si>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</si>
  <si>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</si>
  <si>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</si>
  <si>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</si>
  <si>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</si>
  <si>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</si>
  <si>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</si>
  <si>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</si>
  <si>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</si>
  <si>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</si>
  <si>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</si>
  <si>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</si>
  <si>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</si>
  <si>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</si>
  <si>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</si>
  <si>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</si>
  <si>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</si>
  <si>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</si>
  <si>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</si>
  <si>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</si>
  <si>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</si>
  <si>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</si>
  <si>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</si>
  <si>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</si>
  <si>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</si>
  <si>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</si>
  <si>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</si>
  <si>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</si>
  <si>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</si>
  <si>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</si>
  <si>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</si>
  <si>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</si>
  <si>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</si>
  <si>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</si>
  <si>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</si>
  <si>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</si>
  <si>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</si>
  <si>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</si>
  <si>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</si>
  <si>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</si>
  <si>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</si>
  <si>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</si>
  <si>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</si>
  <si>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</si>
  <si>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</si>
  <si>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</si>
  <si>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</si>
  <si>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</si>
  <si>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</si>
  <si>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</si>
  <si>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</si>
  <si>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</si>
  <si>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</si>
  <si>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</si>
  <si>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</si>
  <si>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</si>
  <si>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</si>
  <si>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</si>
  <si>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</si>
  <si>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</si>
  <si>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</si>
  <si>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</si>
  <si>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</si>
  <si>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</si>
  <si>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</si>
  <si>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</si>
  <si>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</si>
  <si>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</si>
  <si>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</si>
  <si>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</si>
  <si>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</si>
  <si>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</si>
  <si>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</si>
  <si>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</si>
  <si>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</si>
  <si>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</si>
  <si>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</si>
  <si>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</si>
  <si>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</si>
  <si>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</si>
  <si>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</si>
  <si>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</si>
  <si>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</si>
  <si>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</si>
  <si>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</si>
  <si>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</si>
  <si>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</si>
  <si>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</si>
  <si>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</si>
  <si>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</si>
  <si>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</si>
  <si>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</si>
  <si>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</si>
  <si>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</si>
  <si>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</si>
  <si>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</si>
  <si>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</si>
  <si>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</si>
  <si>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</si>
  <si>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</si>
  <si>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</si>
  <si>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</si>
  <si>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</si>
  <si>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</si>
  <si>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</si>
  <si>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</si>
  <si>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</si>
  <si>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</si>
  <si>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</si>
  <si>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</si>
  <si>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</si>
  <si>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</si>
  <si>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</si>
  <si>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</si>
  <si>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</si>
  <si>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</si>
  <si>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</si>
  <si>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</si>
  <si>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</si>
  <si>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</si>
  <si>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</si>
  <si>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</si>
  <si>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</si>
  <si>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</si>
  <si>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</si>
  <si>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</si>
  <si>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</si>
  <si>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</si>
  <si>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</si>
  <si>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</si>
  <si>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</si>
  <si>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</si>
  <si>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</si>
  <si>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</si>
  <si>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</si>
  <si>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</si>
  <si>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</si>
  <si>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</si>
  <si>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</si>
  <si>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</si>
  <si>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</si>
  <si>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</si>
  <si>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</si>
  <si>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</si>
  <si>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</si>
  <si>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</si>
  <si>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</si>
  <si>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</si>
  <si>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</si>
  <si>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</si>
  <si>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</si>
  <si>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</si>
  <si>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</si>
  <si>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</si>
  <si>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</si>
  <si>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</si>
  <si>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</si>
  <si>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</si>
  <si>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</si>
  <si>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</si>
  <si>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</si>
  <si>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</si>
  <si>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</si>
  <si>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</si>
  <si>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</si>
  <si>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</si>
  <si>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</si>
  <si>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</si>
  <si>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</si>
  <si>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</si>
  <si>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</si>
  <si>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</si>
  <si>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</si>
  <si>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</si>
  <si>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</si>
  <si>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</si>
  <si>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</si>
  <si>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</si>
  <si>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</si>
  <si>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</si>
  <si>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</si>
  <si>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</si>
  <si>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</si>
  <si>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</si>
  <si>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</si>
  <si>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</si>
  <si>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</si>
  <si>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</si>
  <si>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</si>
  <si>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</si>
  <si>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</si>
  <si>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</si>
  <si>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</si>
  <si>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</si>
  <si>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</si>
  <si>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</si>
  <si>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</si>
  <si>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</si>
  <si>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</si>
  <si>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</si>
  <si>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</si>
  <si>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</si>
  <si>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</si>
  <si>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</si>
  <si>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</si>
  <si>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</si>
  <si>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</si>
  <si>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</si>
  <si>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</si>
  <si>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</si>
  <si>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</si>
  <si>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</si>
  <si>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</si>
  <si>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</si>
  <si>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</si>
  <si>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</si>
  <si>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</si>
  <si>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</si>
  <si>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</si>
  <si>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</si>
  <si>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</si>
  <si>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</si>
  <si>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</si>
  <si>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</si>
  <si>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</si>
  <si>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</si>
  <si>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</si>
  <si>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</si>
  <si>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</si>
  <si>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</si>
  <si>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</si>
  <si>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</si>
  <si>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</si>
  <si>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</si>
  <si>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</si>
  <si>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</si>
  <si>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</si>
  <si>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</si>
  <si>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</si>
  <si>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</si>
  <si>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</si>
  <si>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</si>
  <si>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</si>
  <si>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</si>
  <si>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</si>
  <si>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</si>
  <si>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</si>
  <si>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</si>
  <si>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</si>
  <si>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</si>
  <si>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</si>
  <si>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</si>
  <si>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</si>
  <si>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</si>
  <si>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</si>
  <si>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</si>
  <si>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</si>
  <si>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</si>
  <si>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</si>
  <si>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</si>
  <si>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</si>
  <si>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</si>
  <si>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</si>
  <si>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</si>
  <si>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</si>
  <si>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</si>
  <si>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</si>
  <si>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</si>
  <si>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</si>
  <si>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</si>
  <si>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</si>
  <si>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</si>
  <si>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</si>
  <si>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</si>
  <si>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</si>
  <si>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</si>
  <si>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</si>
  <si>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</si>
  <si>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</si>
  <si>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</si>
  <si>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</si>
  <si>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</si>
  <si>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</si>
  <si>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</si>
  <si>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</si>
  <si>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</si>
  <si>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</si>
  <si>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</si>
  <si>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</si>
  <si>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</si>
  <si>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</si>
  <si>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</si>
  <si>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</si>
  <si>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</si>
  <si>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</si>
  <si>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</si>
  <si>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</si>
  <si>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</si>
  <si>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</si>
  <si>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</si>
  <si>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</si>
  <si>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</si>
  <si>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</si>
  <si>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</si>
  <si>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</si>
  <si>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</si>
  <si>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</si>
  <si>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</si>
  <si>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</si>
  <si>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</si>
  <si>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</si>
  <si>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</si>
  <si>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</si>
  <si>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</si>
  <si>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</si>
  <si>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</si>
  <si>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</si>
  <si>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</si>
  <si>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</si>
  <si>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</si>
  <si>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</si>
  <si>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</si>
  <si>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</si>
  <si>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</si>
  <si>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</si>
  <si>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</si>
  <si>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</si>
  <si>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</si>
  <si>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</si>
  <si>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</si>
  <si>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</si>
  <si>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</si>
  <si>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</si>
  <si>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</si>
  <si>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</si>
  <si>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</si>
  <si>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</si>
  <si>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</si>
  <si>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</si>
  <si>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</si>
  <si>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</si>
  <si>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</si>
  <si>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</si>
  <si>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</si>
  <si>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</si>
  <si>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</si>
  <si>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</si>
  <si>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</si>
  <si>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</si>
  <si>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</si>
  <si>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</si>
  <si>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</si>
  <si>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</si>
  <si>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</si>
  <si>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</si>
  <si>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</si>
  <si>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</si>
  <si>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</si>
  <si>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</si>
  <si>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</si>
  <si>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</si>
  <si>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</si>
  <si>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</si>
  <si>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</si>
  <si>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</si>
  <si>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</si>
  <si>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</si>
  <si>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</si>
  <si>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</si>
  <si>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</si>
  <si>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</si>
  <si>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</si>
  <si>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</si>
  <si>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</si>
  <si>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</si>
  <si>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</si>
  <si>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</si>
  <si>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</si>
  <si>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</si>
  <si>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</si>
  <si>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</si>
  <si>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</si>
  <si>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</si>
  <si>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</si>
  <si>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</si>
  <si>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</si>
  <si>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</si>
  <si>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</si>
  <si>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</si>
  <si>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</si>
  <si>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</si>
  <si>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</si>
  <si>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</si>
  <si>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</si>
  <si>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</si>
  <si>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</si>
  <si>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</si>
  <si>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</si>
  <si>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</si>
  <si>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</si>
  <si>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</si>
  <si>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</si>
  <si>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</si>
  <si>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</si>
  <si>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</si>
  <si>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</si>
  <si>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</si>
  <si>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</si>
  <si>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</si>
  <si>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</si>
  <si>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</si>
  <si>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</si>
  <si>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</si>
  <si>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</si>
  <si>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</si>
  <si>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</si>
  <si>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</si>
  <si>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</si>
  <si>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</si>
  <si>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</si>
  <si>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</si>
  <si>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</si>
  <si>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</si>
  <si>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</si>
  <si>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</si>
  <si>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</si>
  <si>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</si>
  <si>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</si>
  <si>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</si>
  <si>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</si>
  <si>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</si>
  <si>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</si>
  <si>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</si>
  <si>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</si>
  <si>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</si>
  <si>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</si>
  <si>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</si>
  <si>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</si>
  <si>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</si>
  <si>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</si>
  <si>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</si>
  <si>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</si>
  <si>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</si>
  <si>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</si>
  <si>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</si>
  <si>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</si>
  <si>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</si>
  <si>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</si>
  <si>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</si>
  <si>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</si>
  <si>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</si>
  <si>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</si>
  <si>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</si>
  <si>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</si>
  <si>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</si>
  <si>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</si>
  <si>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</si>
  <si>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</si>
  <si>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</si>
  <si>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</si>
  <si>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</si>
  <si>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</si>
  <si>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</si>
  <si>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</si>
  <si>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</si>
  <si>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</si>
  <si>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</si>
  <si>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</si>
  <si>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</si>
  <si>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</si>
  <si>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</si>
  <si>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</si>
  <si>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</si>
  <si>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</si>
  <si>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</si>
  <si>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</si>
  <si>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</si>
  <si>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</si>
  <si>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</si>
  <si>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</si>
  <si>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</si>
  <si>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</si>
  <si>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</si>
  <si>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</si>
  <si>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</si>
  <si>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</si>
  <si>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</si>
  <si>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</si>
  <si>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</si>
  <si>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</si>
  <si>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</si>
  <si>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</si>
  <si>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</si>
  <si>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</si>
  <si>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</si>
  <si>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</si>
  <si>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</si>
  <si>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</si>
  <si>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</si>
  <si>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</si>
  <si>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</si>
  <si>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</si>
  <si>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</si>
  <si>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</si>
  <si>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</si>
  <si>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</si>
  <si>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</si>
  <si>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</si>
  <si>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</si>
  <si>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</si>
  <si>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</si>
  <si>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</si>
  <si>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</si>
  <si>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</si>
  <si>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</si>
  <si>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</si>
  <si>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</si>
  <si>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</si>
  <si>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</si>
  <si>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</si>
  <si>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</si>
  <si>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</si>
  <si>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</si>
  <si>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</si>
  <si>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</si>
  <si>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</si>
  <si>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</si>
  <si>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</si>
  <si>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</si>
  <si>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</si>
  <si>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</si>
  <si>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</si>
  <si>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</si>
  <si>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</si>
  <si>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</si>
  <si>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</si>
  <si>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</si>
  <si>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</si>
  <si>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</si>
  <si>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</si>
  <si>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</si>
  <si>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</si>
  <si>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</si>
  <si>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</si>
  <si>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</si>
  <si>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</si>
  <si>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</si>
  <si>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</si>
  <si>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</si>
  <si>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</si>
  <si>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</si>
  <si>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</si>
  <si>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</si>
  <si>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</si>
  <si>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</si>
  <si>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</si>
  <si>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</si>
  <si>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</si>
  <si>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</si>
  <si>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</si>
  <si>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</si>
  <si>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</si>
  <si>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</si>
  <si>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</si>
  <si>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</si>
  <si>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</si>
  <si>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</si>
  <si>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</si>
  <si>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</si>
  <si>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</si>
  <si>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</si>
  <si>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</si>
  <si>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</si>
  <si>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</si>
  <si>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</si>
  <si>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</si>
  <si>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</si>
  <si>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</si>
  <si>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</si>
  <si>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</si>
  <si>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</si>
  <si>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</si>
  <si>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</si>
  <si>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</si>
  <si>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</si>
  <si>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</si>
  <si>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</si>
  <si>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</si>
  <si>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</si>
  <si>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</si>
  <si>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</si>
  <si>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</si>
  <si>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</si>
  <si>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</si>
  <si>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</si>
  <si>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</si>
  <si>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</si>
  <si>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</si>
  <si>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</si>
  <si>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</si>
  <si>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</si>
  <si>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</si>
  <si>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</si>
  <si>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</si>
  <si>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</si>
  <si>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</si>
  <si>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</si>
  <si>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</si>
  <si>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</si>
  <si>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</si>
  <si>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</si>
  <si>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</si>
  <si>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</si>
  <si>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</si>
  <si>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</si>
  <si>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</si>
  <si>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</si>
  <si>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</si>
  <si>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</si>
  <si>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</si>
  <si>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</si>
  <si>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</si>
  <si>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</si>
  <si>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</si>
  <si>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</si>
  <si>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</si>
  <si>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</si>
  <si>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</si>
  <si>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</si>
  <si>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</si>
  <si>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</si>
  <si>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</si>
  <si>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</si>
  <si>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</si>
  <si>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</si>
  <si>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</si>
  <si>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</si>
  <si>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</si>
  <si>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</si>
  <si>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</si>
  <si>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</si>
  <si>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</si>
  <si>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</si>
  <si>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</si>
  <si>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</si>
  <si>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</si>
  <si>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</si>
  <si>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</si>
  <si>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</si>
  <si>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</si>
  <si>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</si>
  <si>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</si>
  <si>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</si>
  <si>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</si>
  <si>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</si>
  <si>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</si>
  <si>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</si>
  <si>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</si>
  <si>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</si>
  <si>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</si>
  <si>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</si>
  <si>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</si>
  <si>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</si>
  <si>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</si>
  <si>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</si>
  <si>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</si>
  <si>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</si>
  <si>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</si>
  <si>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</si>
  <si>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</si>
  <si>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</si>
  <si>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</si>
  <si>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</si>
  <si>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</si>
  <si>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</si>
  <si>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</si>
  <si>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</si>
  <si>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</si>
  <si>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</si>
  <si>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</si>
  <si>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</si>
  <si>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</si>
  <si>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</si>
  <si>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</si>
  <si>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</si>
  <si>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</si>
  <si>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</si>
  <si>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</si>
  <si>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</si>
  <si>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</si>
  <si>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</si>
  <si>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</si>
  <si>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</si>
  <si>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</si>
  <si>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</si>
  <si>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</si>
  <si>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</si>
  <si>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</si>
  <si>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</si>
  <si>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</si>
  <si>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</si>
  <si>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</si>
  <si>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</si>
  <si>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</si>
  <si>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</si>
  <si>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</si>
  <si>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</si>
  <si>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</si>
  <si>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</si>
  <si>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</si>
  <si>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</si>
  <si>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</si>
  <si>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</si>
  <si>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</si>
  <si>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</si>
  <si>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</si>
  <si>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</si>
  <si>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</si>
  <si>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</si>
  <si>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</si>
  <si>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</si>
  <si>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</si>
  <si>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</si>
  <si>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</si>
  <si>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</si>
  <si>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</si>
  <si>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</si>
  <si>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</si>
  <si>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</si>
  <si>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</si>
  <si>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</si>
  <si>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</si>
  <si>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</si>
  <si>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</si>
  <si>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</si>
  <si>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</si>
  <si>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</si>
  <si>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</si>
  <si>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</si>
  <si>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</si>
  <si>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</si>
  <si>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</si>
  <si>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</si>
  <si>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</si>
  <si>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</si>
  <si>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</si>
  <si>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</si>
  <si>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</si>
  <si>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</si>
  <si>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</si>
  <si>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</si>
  <si>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</si>
  <si>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</si>
  <si>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</si>
  <si>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</si>
  <si>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</si>
  <si>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</si>
  <si>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</si>
  <si>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</si>
  <si>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</si>
  <si>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</si>
  <si>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</si>
  <si>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</si>
  <si>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</si>
  <si>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</si>
  <si>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</si>
  <si>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</si>
  <si>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</si>
  <si>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</si>
  <si>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</si>
  <si>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</si>
  <si>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</si>
  <si>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</si>
  <si>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</si>
  <si>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</si>
  <si>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</si>
  <si>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</si>
  <si>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</si>
  <si>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</si>
  <si>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</si>
  <si>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</si>
  <si>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</si>
  <si>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</si>
  <si>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</si>
  <si>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</si>
  <si>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</si>
  <si>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</si>
  <si>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</si>
  <si>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</si>
  <si>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</si>
  <si>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</si>
  <si>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</si>
  <si>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</si>
  <si>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</si>
  <si>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</si>
  <si>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</si>
  <si>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</si>
  <si>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</si>
  <si>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</si>
  <si>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</si>
  <si>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</si>
  <si>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</si>
  <si>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</si>
  <si>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</si>
  <si>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</si>
  <si>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</si>
  <si>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</si>
  <si>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</si>
  <si>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</si>
  <si>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</si>
  <si>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</si>
  <si>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</si>
  <si>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</si>
  <si>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</si>
  <si>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</si>
  <si>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</si>
  <si>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</si>
  <si>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</si>
  <si>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</si>
  <si>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</si>
  <si>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</si>
  <si>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</si>
  <si>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</si>
  <si>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</si>
  <si>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</si>
  <si>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</si>
  <si>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</si>
  <si>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</si>
  <si>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</si>
  <si>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</si>
  <si>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</si>
  <si>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</si>
  <si>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</si>
  <si>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</si>
  <si>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</si>
  <si>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</si>
  <si>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</si>
  <si>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</si>
  <si>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</si>
  <si>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</si>
  <si>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</si>
  <si>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</si>
  <si>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</si>
  <si>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</si>
  <si>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</si>
  <si>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</si>
  <si>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</si>
  <si>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</si>
  <si>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</si>
  <si>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</si>
  <si>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</si>
  <si>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</si>
  <si>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</si>
  <si>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</si>
  <si>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</si>
  <si>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</si>
  <si>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</si>
  <si>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</si>
  <si>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</si>
  <si>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</si>
  <si>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</si>
  <si>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</si>
  <si>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</si>
  <si>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</si>
  <si>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</si>
  <si>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</si>
  <si>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</si>
  <si>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</si>
  <si>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</si>
  <si>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</si>
  <si>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</si>
  <si>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</si>
  <si>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</si>
  <si>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</si>
  <si>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</si>
  <si>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</si>
  <si>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</si>
  <si>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</si>
  <si>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</si>
  <si>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</si>
  <si>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</si>
  <si>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</si>
  <si>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</si>
  <si>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</si>
  <si>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</si>
  <si>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</si>
  <si>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</si>
  <si>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</si>
  <si>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</si>
  <si>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</si>
  <si>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</si>
  <si>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</si>
  <si>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</si>
  <si>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</si>
  <si>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</si>
  <si>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</si>
  <si>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</si>
  <si>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</si>
  <si>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</si>
  <si>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</si>
  <si>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</si>
  <si>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</si>
  <si>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</si>
  <si>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</si>
  <si>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</si>
  <si>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</si>
  <si>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</si>
  <si>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</si>
  <si>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</si>
  <si>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</si>
  <si>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</si>
  <si>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</si>
  <si>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</si>
  <si>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</si>
  <si>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</si>
  <si>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</si>
  <si>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</si>
  <si>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</si>
  <si>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</si>
  <si>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</si>
  <si>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</si>
  <si>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</si>
  <si>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</si>
  <si>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</si>
  <si>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</si>
  <si>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</si>
  <si>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</si>
  <si>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</si>
  <si>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</si>
  <si>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</si>
  <si>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</si>
  <si>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</si>
  <si>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</si>
  <si>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</si>
  <si>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</si>
  <si>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</si>
  <si>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</si>
  <si>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</si>
  <si>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</si>
  <si>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</si>
  <si>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</si>
  <si>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</si>
  <si>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</si>
  <si>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</si>
  <si>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</si>
  <si>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</si>
  <si>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</si>
  <si>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</si>
  <si>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</si>
  <si>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</si>
  <si>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</si>
  <si>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</si>
  <si>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</si>
  <si>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</si>
  <si>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</si>
  <si>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</si>
  <si>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</si>
  <si>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</si>
  <si>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</si>
  <si>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</si>
  <si>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</si>
  <si>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</si>
  <si>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</si>
  <si>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</si>
  <si>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</si>
  <si>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</si>
  <si>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</si>
  <si>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</si>
  <si>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</si>
  <si>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</si>
  <si>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</si>
  <si>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</si>
  <si>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</si>
  <si>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</si>
  <si>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</si>
  <si>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</si>
  <si>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</si>
  <si>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</si>
  <si>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</si>
  <si>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</si>
  <si>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</si>
  <si>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</si>
  <si>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</si>
  <si>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</si>
  <si>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</si>
  <si>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</si>
  <si>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</si>
  <si>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</si>
  <si>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</si>
  <si>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</si>
  <si>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</si>
  <si>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</si>
  <si>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</si>
  <si>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</si>
  <si>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</si>
  <si>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</si>
  <si>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</si>
  <si>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</si>
  <si>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</si>
  <si>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</si>
  <si>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</si>
  <si>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</si>
  <si>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</si>
  <si>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</si>
  <si>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</si>
  <si>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</si>
  <si>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</si>
  <si>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</si>
  <si>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</si>
  <si>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</si>
  <si>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</si>
  <si>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</si>
  <si>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</si>
  <si>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</si>
  <si>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</si>
  <si>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</si>
  <si>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</si>
  <si>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</si>
  <si>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</si>
  <si>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</si>
  <si>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</si>
  <si>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</si>
  <si>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</si>
  <si>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</si>
  <si>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</si>
  <si>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</si>
  <si>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</si>
  <si>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</si>
  <si>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</si>
  <si>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</si>
  <si>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</si>
  <si>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</si>
  <si>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</si>
  <si>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</si>
  <si>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</si>
  <si>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</si>
  <si>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</si>
  <si>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</si>
  <si>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</si>
  <si>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</si>
  <si>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</si>
  <si>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</si>
  <si>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</si>
  <si>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</si>
  <si>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</si>
  <si>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</si>
  <si>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</si>
  <si>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</si>
  <si>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</si>
  <si>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</si>
  <si>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</si>
  <si>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</si>
  <si>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</si>
  <si>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</si>
  <si>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</si>
  <si>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</si>
  <si>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</si>
  <si>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</si>
  <si>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</si>
  <si>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</si>
  <si>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</si>
  <si>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</si>
  <si>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</si>
  <si>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</si>
  <si>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</si>
  <si>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</si>
  <si>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</si>
  <si>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</si>
  <si>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</si>
  <si>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</si>
  <si>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</si>
  <si>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</si>
  <si>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</si>
  <si>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</si>
  <si>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</si>
  <si>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</si>
  <si>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</si>
  <si>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</si>
  <si>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</si>
  <si>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</si>
  <si>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</si>
  <si>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</si>
  <si>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</si>
  <si>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</si>
  <si>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</si>
  <si>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</si>
  <si>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</si>
  <si>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</si>
  <si>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</si>
  <si>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</si>
  <si>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</si>
  <si>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</si>
  <si>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</si>
  <si>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</si>
  <si>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</si>
  <si>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</si>
  <si>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</si>
  <si>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</si>
  <si>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</si>
  <si>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</si>
  <si>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</si>
  <si>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</si>
  <si>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</si>
  <si>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</si>
  <si>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</si>
  <si>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</si>
  <si>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</si>
  <si>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</si>
  <si>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</si>
  <si>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</si>
  <si>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</si>
  <si>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</si>
  <si>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</si>
  <si>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</si>
  <si>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</si>
  <si>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</si>
  <si>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</si>
  <si>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</si>
  <si>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</si>
  <si>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</si>
  <si>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</si>
  <si>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</si>
  <si>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</si>
  <si>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</si>
  <si>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</si>
  <si>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</si>
  <si>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</si>
  <si>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</si>
  <si>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</si>
  <si>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</si>
  <si>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</si>
  <si>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</si>
  <si>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</si>
  <si>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</si>
  <si>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</si>
  <si>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</si>
  <si>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</si>
  <si>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</si>
  <si>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</si>
  <si>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</si>
  <si>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</si>
  <si>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</si>
  <si>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</si>
  <si>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</si>
  <si>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</si>
  <si>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</si>
  <si>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</si>
  <si>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</si>
  <si>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</si>
  <si>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</si>
  <si>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</si>
  <si>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</si>
  <si>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</si>
  <si>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</si>
  <si>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</si>
  <si>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</si>
  <si>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</si>
  <si>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</si>
  <si>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</si>
  <si>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</si>
  <si>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</si>
  <si>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</si>
  <si>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</si>
  <si>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</si>
  <si>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</si>
  <si>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</si>
  <si>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</si>
  <si>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</si>
  <si>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</si>
  <si>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</si>
  <si>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</si>
  <si>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</si>
  <si>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</si>
  <si>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</si>
  <si>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</si>
  <si>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</si>
  <si>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</si>
  <si>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</si>
  <si>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</si>
  <si>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</si>
  <si>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</si>
  <si>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</si>
  <si>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</si>
  <si>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</si>
  <si>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</si>
  <si>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</si>
  <si>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</si>
  <si>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</si>
  <si>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</si>
  <si>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</si>
  <si>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</si>
  <si>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</si>
  <si>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</si>
  <si>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</si>
  <si>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</si>
  <si>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</si>
  <si>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</si>
  <si>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</si>
  <si>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</si>
  <si>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</si>
  <si>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</si>
  <si>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</si>
  <si>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</si>
  <si>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</si>
  <si>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</si>
  <si>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</si>
  <si>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</si>
  <si>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</si>
  <si>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</si>
  <si>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</si>
  <si>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</si>
  <si>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</si>
  <si>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</si>
  <si>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</si>
  <si>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</si>
  <si>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</si>
  <si>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</si>
  <si>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</si>
  <si>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</si>
  <si>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</si>
  <si>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</si>
  <si>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</si>
  <si>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</si>
  <si>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</si>
  <si>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</si>
  <si>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</si>
  <si>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</si>
  <si>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</si>
  <si>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</si>
  <si>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</si>
  <si>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</si>
  <si>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</si>
  <si>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</si>
  <si>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</si>
  <si>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</si>
  <si>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</si>
  <si>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</si>
  <si>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</si>
  <si>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</si>
  <si>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</si>
  <si>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</si>
  <si>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</si>
  <si>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</si>
  <si>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</si>
  <si>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</si>
  <si>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</si>
  <si>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</si>
  <si>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</si>
  <si>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</si>
  <si>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</si>
  <si>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</si>
  <si>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</si>
  <si>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</si>
  <si>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</si>
  <si>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</si>
  <si>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</si>
  <si>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</si>
  <si>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</si>
  <si>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</si>
  <si>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</si>
  <si>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</si>
  <si>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</si>
  <si>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</si>
  <si>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</si>
  <si>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</si>
  <si>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</si>
  <si>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</si>
  <si>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</si>
  <si>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</si>
  <si>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</si>
  <si>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</si>
  <si>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</si>
  <si>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</si>
  <si>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</si>
  <si>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</si>
  <si>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</si>
  <si>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</si>
  <si>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</si>
  <si>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</si>
  <si>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</si>
  <si>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</si>
  <si>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</si>
  <si>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</si>
  <si>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</si>
  <si>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</si>
  <si>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</si>
  <si>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</si>
  <si>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</si>
  <si>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</si>
  <si>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</si>
  <si>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</si>
  <si>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</si>
  <si>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</si>
  <si>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</si>
  <si>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</si>
  <si>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</si>
  <si>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</si>
  <si>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</si>
  <si>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</si>
  <si>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</si>
  <si>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</si>
  <si>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</si>
  <si>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</si>
  <si>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</si>
  <si>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</si>
  <si>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</si>
  <si>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</si>
  <si>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</si>
  <si>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</si>
  <si>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</si>
  <si>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</si>
  <si>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</si>
  <si>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</si>
  <si>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</si>
  <si>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</si>
  <si>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</si>
  <si>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</si>
  <si>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</si>
  <si>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</si>
  <si>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</si>
  <si>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</si>
  <si>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</si>
  <si>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</si>
  <si>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</si>
  <si>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</si>
  <si>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</si>
  <si>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</si>
  <si>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</si>
  <si>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</si>
  <si>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</si>
  <si>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</si>
  <si>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</si>
  <si>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</si>
  <si>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</si>
  <si>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</si>
  <si>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</si>
  <si>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</si>
  <si>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</si>
  <si>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</si>
  <si>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</si>
  <si>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</si>
  <si>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</si>
  <si>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</si>
  <si>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</si>
  <si>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</si>
  <si>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</si>
  <si>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</si>
  <si>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</si>
  <si>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</si>
  <si>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</si>
  <si>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</si>
  <si>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</si>
  <si>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</si>
  <si>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</si>
  <si>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</si>
  <si>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</si>
  <si>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</si>
  <si>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</si>
  <si>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</si>
  <si>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</si>
  <si>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</si>
  <si>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</si>
  <si>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</si>
  <si>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</si>
  <si>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</si>
  <si>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</si>
  <si>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</si>
  <si>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</si>
  <si>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</si>
  <si>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</si>
  <si>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</si>
  <si>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</si>
  <si>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</si>
  <si>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</si>
  <si>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</si>
  <si>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</si>
  <si>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</si>
  <si>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</si>
  <si>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</si>
  <si>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</si>
  <si>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</si>
  <si>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</si>
  <si>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</si>
  <si>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</si>
  <si>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</si>
  <si>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</si>
  <si>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</si>
  <si>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</si>
  <si>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</si>
  <si>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</si>
  <si>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</si>
  <si>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</si>
  <si>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</si>
  <si>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</si>
  <si>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</si>
  <si>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</si>
  <si>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</si>
  <si>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</si>
  <si>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</si>
  <si>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</si>
  <si>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</si>
  <si>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</si>
  <si>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</si>
  <si>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</si>
  <si>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</si>
  <si>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</si>
  <si>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</si>
  <si>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</si>
  <si>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</si>
  <si>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</si>
  <si>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</si>
  <si>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</si>
  <si>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</si>
  <si>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</si>
  <si>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</si>
  <si>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</si>
  <si>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</si>
  <si>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</si>
  <si>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</si>
  <si>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</si>
  <si>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</si>
  <si>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</si>
  <si>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</si>
  <si>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</si>
  <si>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</si>
  <si>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</si>
  <si>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</si>
  <si>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</si>
  <si>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</si>
  <si>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</si>
  <si>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</si>
  <si>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</si>
  <si>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</si>
  <si>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</si>
  <si>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</si>
  <si>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</si>
  <si>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</si>
  <si>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</si>
  <si>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</si>
  <si>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</si>
  <si>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</si>
  <si>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</si>
  <si>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</si>
  <si>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</si>
  <si>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</si>
  <si>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</si>
  <si>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</si>
  <si>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</si>
  <si>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</si>
  <si>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</si>
  <si>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</si>
  <si>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</si>
  <si>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</si>
  <si>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</si>
  <si>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</si>
  <si>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</si>
  <si>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</si>
  <si>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</si>
  <si>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</si>
  <si>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</si>
  <si>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</si>
  <si>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</si>
  <si>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</si>
  <si>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</si>
  <si>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</si>
  <si>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</si>
  <si>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</si>
  <si>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</si>
  <si>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</si>
  <si>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</si>
  <si>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</si>
  <si>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</si>
  <si>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</si>
  <si>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</si>
  <si>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</si>
  <si>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</si>
  <si>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</si>
  <si>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</si>
  <si>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</si>
  <si>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</si>
  <si>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</si>
  <si>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</si>
  <si>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</si>
  <si>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</si>
  <si>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</si>
  <si>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</si>
  <si>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</si>
  <si>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</si>
  <si>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</si>
  <si>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</si>
  <si>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</si>
  <si>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</si>
  <si>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</si>
  <si>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</si>
  <si>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</si>
  <si>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</si>
  <si>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</si>
  <si>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</si>
  <si>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</si>
  <si>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</si>
  <si>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</si>
  <si>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</si>
  <si>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</si>
  <si>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</si>
  <si>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</si>
  <si>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</si>
  <si>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</si>
  <si>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</si>
  <si>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</si>
  <si>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</si>
  <si>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</si>
  <si>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</si>
  <si>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</si>
  <si>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</si>
  <si>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</si>
  <si>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</si>
  <si>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</si>
  <si>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</si>
  <si>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</si>
  <si>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</si>
  <si>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</si>
  <si>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</si>
  <si>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</si>
  <si>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</si>
  <si>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</si>
  <si>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</si>
  <si>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</si>
  <si>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</si>
  <si>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</si>
  <si>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</si>
  <si>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</si>
  <si>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</si>
  <si>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</si>
  <si>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</si>
  <si>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</si>
  <si>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</si>
  <si>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</si>
  <si>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</si>
  <si>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</si>
  <si>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</si>
  <si>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</si>
  <si>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</si>
  <si>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</si>
  <si>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</si>
  <si>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</si>
  <si>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</si>
  <si>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</si>
  <si>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</si>
  <si>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</si>
  <si>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</si>
  <si>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</si>
  <si>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</si>
  <si>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</si>
  <si>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</si>
  <si>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</si>
  <si>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</si>
  <si>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</si>
  <si>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</si>
  <si>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</si>
  <si>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</si>
  <si>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</si>
  <si>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</si>
  <si>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</si>
  <si>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</si>
  <si>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</si>
  <si>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</si>
  <si>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</si>
  <si>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</si>
  <si>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</si>
  <si>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</si>
  <si>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</si>
  <si>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</si>
  <si>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</si>
  <si>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</si>
  <si>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</si>
  <si>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</si>
  <si>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</si>
  <si>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</si>
  <si>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</si>
  <si>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</si>
  <si>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</si>
  <si>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</si>
  <si>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</si>
  <si>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</si>
  <si>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</si>
  <si>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</si>
  <si>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</si>
  <si>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</si>
  <si>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</si>
  <si>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</si>
  <si>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</si>
  <si>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</si>
  <si>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</si>
  <si>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</si>
  <si>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</si>
  <si>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</si>
  <si>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</si>
  <si>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</si>
  <si>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</si>
  <si>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</si>
  <si>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</si>
  <si>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</si>
  <si>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</si>
  <si>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</si>
  <si>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</si>
  <si>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</si>
  <si>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</si>
  <si>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</si>
  <si>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</si>
  <si>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</si>
  <si>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</si>
  <si>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</si>
  <si>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</si>
  <si>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</si>
  <si>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</si>
  <si>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</si>
  <si>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</si>
  <si>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</si>
  <si>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</si>
  <si>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</si>
  <si>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</si>
  <si>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</si>
  <si>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</si>
  <si>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</si>
  <si>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</si>
  <si>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</si>
  <si>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</si>
  <si>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</si>
  <si>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</si>
  <si>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</si>
  <si>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</si>
  <si>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</si>
  <si>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</si>
  <si>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</si>
  <si>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</si>
  <si>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</si>
  <si>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</si>
  <si>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</si>
  <si>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</si>
  <si>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</si>
  <si>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</si>
  <si>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</si>
  <si>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</si>
  <si>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</si>
  <si>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</si>
  <si>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</si>
  <si>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</si>
  <si>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</si>
  <si>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</si>
  <si>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</si>
  <si>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</si>
  <si>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</si>
  <si>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</si>
  <si>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</si>
  <si>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</si>
  <si>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</si>
  <si>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</si>
  <si>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</si>
  <si>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</si>
  <si>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</si>
  <si>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</si>
  <si>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</si>
  <si>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</si>
  <si>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</si>
  <si>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</si>
  <si>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</si>
  <si>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</si>
  <si>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</si>
  <si>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</si>
  <si>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</si>
  <si>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</si>
  <si>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</si>
  <si>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</si>
  <si>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</si>
  <si>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</si>
  <si>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</si>
  <si>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</si>
  <si>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</si>
  <si>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</si>
  <si>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</si>
  <si>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</si>
  <si>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</si>
  <si>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</si>
  <si>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</si>
  <si>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</si>
  <si>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</si>
  <si>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</si>
  <si>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</si>
  <si>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</si>
  <si>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</si>
  <si>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</si>
  <si>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</si>
  <si>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</si>
  <si>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</si>
  <si>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</si>
  <si>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</si>
  <si>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</si>
  <si>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</si>
  <si>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</si>
  <si>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</si>
  <si>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</si>
  <si>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</si>
  <si>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</si>
  <si>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</si>
  <si>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</si>
  <si>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</si>
  <si>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</si>
  <si>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</si>
  <si>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</si>
  <si>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</si>
  <si>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</si>
  <si>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</si>
  <si>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</si>
  <si>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</si>
  <si>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</si>
  <si>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</si>
  <si>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</si>
  <si>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</si>
  <si>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</si>
  <si>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</si>
  <si>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</si>
  <si>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</si>
  <si>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</si>
  <si>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</si>
  <si>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</si>
  <si>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</si>
  <si>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</si>
  <si>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</si>
  <si>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</si>
  <si>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</si>
  <si>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</si>
  <si>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</si>
  <si>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</si>
  <si>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</si>
  <si>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</si>
  <si>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</si>
  <si>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</si>
  <si>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</si>
  <si>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</si>
  <si>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</si>
  <si>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</si>
  <si>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</si>
  <si>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</si>
  <si>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</si>
  <si>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</si>
  <si>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</si>
  <si>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</si>
  <si>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</si>
  <si>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</si>
  <si>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</si>
  <si>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</si>
  <si>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</si>
  <si>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</si>
  <si>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</si>
  <si>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</si>
  <si>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</si>
  <si>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</si>
  <si>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</si>
  <si>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</si>
  <si>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</si>
  <si>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</si>
  <si>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</si>
  <si>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</si>
  <si>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</si>
  <si>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</si>
  <si>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</si>
  <si>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</si>
  <si>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</si>
  <si>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</si>
  <si>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</si>
  <si>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</si>
  <si>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</si>
  <si>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</si>
  <si>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</si>
  <si>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</si>
  <si>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</si>
  <si>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</si>
  <si>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</si>
  <si>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</si>
  <si>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</si>
  <si>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</si>
  <si>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</si>
  <si>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</si>
  <si>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</si>
  <si>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</si>
  <si>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</si>
  <si>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</si>
  <si>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</si>
  <si>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</si>
  <si>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</si>
  <si>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</si>
  <si>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</si>
  <si>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</si>
  <si>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</si>
  <si>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</si>
  <si>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</si>
  <si>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</si>
  <si>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</si>
  <si>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</si>
  <si>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</si>
  <si>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</si>
  <si>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</si>
  <si>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</si>
  <si>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</si>
  <si>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</si>
  <si>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</si>
  <si>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</si>
  <si>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</si>
  <si>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</si>
  <si>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</si>
  <si>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</si>
  <si>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</si>
  <si>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</si>
  <si>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</si>
  <si>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</si>
  <si>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</si>
  <si>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</si>
  <si>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</si>
  <si>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</si>
  <si>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</si>
  <si>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</si>
  <si>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</si>
  <si>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</si>
  <si>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</si>
  <si>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</si>
  <si>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</si>
  <si>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</si>
  <si>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</si>
  <si>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</si>
  <si>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</si>
  <si>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</si>
  <si>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</si>
  <si>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</si>
  <si>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</si>
  <si>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</si>
  <si>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</si>
  <si>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</si>
  <si>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</si>
  <si>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</si>
  <si>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</si>
  <si>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</si>
  <si>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</si>
  <si>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</si>
  <si>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</si>
  <si>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</si>
  <si>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</si>
  <si>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</si>
  <si>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</si>
  <si>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</si>
  <si>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</si>
  <si>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</si>
  <si>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</si>
  <si>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</si>
  <si>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</si>
  <si>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</si>
  <si>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</si>
  <si>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</si>
  <si>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</si>
  <si>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</si>
  <si>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</si>
  <si>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</si>
  <si>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</si>
  <si>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</si>
  <si>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</si>
  <si>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</si>
  <si>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</si>
  <si>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</si>
  <si>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</si>
  <si>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</si>
  <si>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</si>
  <si>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</si>
  <si>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</si>
  <si>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</si>
  <si>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</si>
  <si>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</si>
  <si>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</si>
  <si>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</si>
  <si>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</si>
  <si>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</si>
  <si>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</si>
  <si>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</si>
  <si>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</si>
  <si>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</si>
  <si>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</si>
  <si>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</si>
  <si>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</si>
  <si>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</si>
  <si>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</si>
  <si>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</si>
  <si>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</si>
  <si>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</si>
  <si>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</si>
  <si>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</si>
  <si>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</si>
  <si>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</si>
  <si>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</si>
  <si>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</si>
  <si>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</si>
  <si>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</si>
  <si>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</si>
  <si>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</si>
  <si>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</si>
  <si>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</si>
  <si>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</si>
  <si>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</si>
  <si>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</si>
  <si>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</si>
  <si>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</si>
  <si>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</si>
  <si>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</si>
  <si>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</si>
  <si>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</si>
  <si>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</si>
  <si>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</si>
  <si>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</si>
  <si>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</si>
  <si>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</si>
  <si>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</si>
  <si>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</si>
  <si>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</si>
  <si>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</si>
  <si>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</si>
  <si>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</si>
  <si>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</si>
  <si>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</si>
  <si>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</si>
  <si>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</si>
  <si>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</si>
  <si>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</si>
  <si>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</si>
  <si>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</si>
  <si>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</si>
  <si>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</si>
  <si>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</si>
  <si>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</si>
  <si>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</si>
  <si>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</si>
  <si>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</si>
  <si>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</si>
  <si>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</si>
  <si>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</si>
  <si>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</si>
  <si>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</si>
  <si>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</si>
  <si>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</si>
  <si>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</si>
  <si>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</si>
  <si>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</si>
  <si>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</si>
  <si>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</si>
  <si>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</si>
  <si>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</si>
  <si>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</si>
  <si>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</si>
  <si>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</si>
  <si>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</si>
  <si>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</si>
  <si>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</si>
  <si>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</si>
  <si>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</si>
  <si>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</si>
  <si>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</si>
  <si>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</si>
  <si>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</si>
  <si>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</si>
  <si>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</si>
  <si>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</si>
  <si>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</si>
  <si>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</si>
  <si>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</si>
  <si>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</si>
  <si>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</si>
  <si>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</si>
  <si>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</si>
  <si>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</si>
  <si>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</si>
  <si>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</si>
  <si>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</si>
  <si>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</si>
  <si>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</si>
  <si>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</si>
  <si>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</si>
  <si>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</si>
  <si>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</si>
  <si>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</si>
  <si>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</si>
  <si>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</si>
  <si>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</si>
  <si>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</si>
  <si>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</si>
  <si>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</si>
  <si>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</si>
  <si>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</si>
  <si>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</si>
  <si>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</si>
  <si>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</si>
  <si>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</si>
  <si>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</si>
  <si>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</si>
  <si>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</si>
  <si>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</si>
  <si>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</si>
  <si>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</si>
  <si>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</si>
  <si>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</si>
  <si>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</si>
  <si>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</si>
  <si>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</si>
  <si>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</si>
  <si>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</si>
  <si>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</si>
  <si>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</si>
  <si>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</si>
  <si>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</si>
  <si>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</si>
  <si>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</si>
  <si>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</si>
  <si>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</si>
  <si>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</si>
  <si>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</si>
  <si>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</si>
  <si>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</si>
  <si>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</si>
  <si>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</si>
  <si>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</si>
  <si>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</si>
  <si>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</si>
  <si>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</si>
  <si>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</si>
  <si>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</si>
  <si>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</si>
  <si>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</si>
  <si>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</si>
  <si>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</si>
  <si>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</si>
  <si>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</si>
  <si>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</si>
  <si>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</si>
  <si>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</si>
  <si>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</si>
  <si>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</si>
  <si>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</si>
  <si>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</si>
  <si>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</si>
  <si>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</si>
  <si>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</si>
  <si>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</si>
  <si>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</si>
  <si>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</si>
  <si>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</si>
  <si>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</si>
  <si>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</si>
  <si>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</si>
  <si>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</si>
  <si>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</si>
  <si>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</si>
  <si>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</si>
  <si>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</si>
  <si>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</si>
  <si>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</si>
  <si>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</si>
  <si>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</si>
  <si>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</si>
  <si>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</si>
  <si>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</si>
  <si>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</si>
  <si>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</si>
  <si>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</si>
  <si>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</si>
  <si>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</si>
  <si>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</si>
  <si>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</si>
  <si>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</si>
  <si>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</si>
  <si>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</si>
  <si>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</si>
  <si>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</si>
  <si>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</si>
  <si>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</si>
  <si>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</si>
  <si>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</si>
  <si>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</si>
  <si>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</si>
  <si>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</si>
  <si>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</si>
  <si>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</si>
  <si>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</si>
  <si>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</si>
  <si>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</si>
  <si>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</si>
  <si>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</si>
  <si>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</si>
  <si>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</si>
  <si>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</si>
  <si>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</si>
  <si>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</si>
  <si>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</si>
  <si>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</si>
  <si>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</si>
  <si>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</si>
  <si>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</si>
  <si>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</si>
  <si>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</si>
  <si>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</si>
  <si>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</si>
  <si>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</si>
  <si>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</si>
  <si>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</si>
  <si>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</si>
  <si>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</si>
  <si>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</si>
  <si>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</si>
  <si>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</si>
  <si>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</si>
  <si>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</si>
  <si>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</si>
  <si>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</si>
  <si>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</si>
  <si>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</si>
  <si>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</si>
  <si>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</si>
  <si>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</si>
  <si>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</si>
  <si>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</si>
  <si>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</si>
  <si>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</si>
  <si>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</si>
  <si>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</si>
  <si>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</si>
  <si>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</si>
  <si>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</si>
  <si>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</si>
  <si>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</si>
  <si>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</si>
  <si>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</si>
  <si>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</si>
  <si>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</si>
  <si>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</si>
  <si>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</si>
  <si>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</si>
  <si>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</si>
  <si>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</si>
  <si>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</si>
  <si>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</si>
  <si>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</si>
  <si>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</si>
  <si>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</si>
  <si>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</si>
  <si>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</si>
  <si>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</si>
  <si>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</si>
  <si>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</si>
  <si>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</si>
  <si>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</si>
  <si>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</si>
  <si>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</si>
  <si>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</si>
  <si>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</si>
  <si>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</si>
  <si>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</si>
  <si>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</si>
  <si>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</si>
  <si>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</si>
  <si>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</si>
  <si>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</si>
  <si>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</si>
  <si>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</si>
  <si>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</si>
  <si>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</si>
  <si>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</si>
  <si>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</si>
  <si>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</si>
  <si>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</si>
  <si>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</si>
  <si>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</si>
  <si>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</si>
  <si>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</si>
  <si>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</si>
  <si>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</si>
  <si>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</si>
  <si>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</si>
  <si>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</si>
  <si>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</si>
  <si>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</si>
  <si>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</si>
  <si>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</si>
  <si>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</si>
  <si>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</si>
  <si>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</si>
  <si>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</si>
  <si>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</si>
  <si>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</si>
  <si>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</si>
  <si>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</si>
  <si>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</si>
  <si>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</si>
  <si>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</si>
  <si>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</si>
  <si>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</si>
  <si>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</si>
  <si>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</si>
  <si>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</si>
  <si>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</si>
  <si>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</si>
  <si>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</si>
  <si>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</si>
  <si>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</si>
  <si>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</si>
  <si>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</si>
  <si>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</si>
  <si>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</si>
  <si>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</si>
  <si>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</si>
  <si>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</si>
  <si>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</si>
  <si>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</si>
  <si>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</si>
  <si>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</si>
  <si>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</si>
  <si>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</si>
  <si>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</si>
  <si>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</si>
  <si>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</si>
  <si>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</si>
  <si>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</si>
  <si>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</si>
  <si>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</si>
  <si>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</si>
  <si>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</si>
  <si>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</si>
  <si>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</si>
  <si>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</si>
  <si>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</si>
  <si>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</si>
  <si>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</si>
  <si>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</si>
  <si>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</si>
  <si>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</si>
  <si>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</si>
  <si>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</si>
  <si>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</si>
  <si>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</si>
  <si>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</si>
  <si>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</si>
  <si>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</si>
  <si>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</si>
  <si>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</si>
  <si>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</si>
  <si>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</si>
  <si>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</si>
  <si>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</si>
  <si>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</si>
  <si>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</si>
  <si>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</si>
  <si>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</si>
  <si>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</si>
  <si>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</si>
  <si>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</si>
  <si>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</si>
  <si>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</si>
  <si>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</si>
  <si>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</si>
  <si>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</si>
  <si>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</si>
  <si>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</si>
  <si>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</si>
  <si>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</si>
  <si>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</si>
  <si>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</si>
  <si>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</si>
  <si>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</si>
  <si>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</si>
  <si>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</si>
  <si>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</si>
  <si>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</si>
  <si>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</si>
  <si>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</si>
  <si>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</si>
  <si>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</si>
  <si>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</si>
  <si>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</si>
  <si>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</si>
  <si>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</si>
  <si>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</si>
  <si>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</si>
  <si>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</si>
  <si>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</si>
  <si>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</si>
  <si>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</si>
  <si>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</si>
  <si>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</si>
  <si>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</si>
  <si>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</si>
  <si>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</si>
  <si>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</si>
  <si>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</si>
  <si>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</si>
  <si>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</si>
  <si>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</si>
  <si>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</si>
  <si>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</si>
  <si>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</si>
  <si>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</si>
  <si>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</si>
  <si>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</si>
  <si>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</si>
  <si>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</si>
  <si>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</si>
  <si>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</si>
  <si>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</si>
  <si>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</si>
  <si>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</si>
  <si>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</si>
  <si>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</si>
  <si>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</si>
  <si>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</si>
  <si>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</si>
  <si>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</si>
  <si>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</si>
  <si>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</si>
  <si>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</si>
  <si>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</si>
  <si>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</si>
  <si>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</si>
  <si>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</si>
  <si>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</si>
  <si>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</si>
  <si>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</si>
  <si>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</si>
  <si>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</si>
  <si>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</si>
  <si>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</si>
  <si>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</si>
  <si>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</si>
  <si>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</si>
  <si>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</si>
  <si>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</si>
  <si>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</si>
  <si>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</si>
  <si>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</si>
  <si>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</si>
  <si>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</si>
  <si>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</si>
  <si>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</si>
  <si>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</si>
  <si>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</si>
  <si>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</si>
  <si>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</si>
  <si>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</si>
  <si>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</si>
  <si>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</si>
  <si>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</si>
  <si>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</si>
  <si>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</si>
  <si>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</si>
  <si>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</si>
  <si>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</si>
  <si>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</si>
  <si>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</si>
  <si>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</si>
  <si>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</si>
  <si>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</si>
  <si>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</si>
  <si>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</si>
  <si>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</si>
  <si>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</si>
  <si>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</si>
  <si>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</si>
  <si>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</si>
  <si>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</si>
  <si>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</si>
  <si>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</si>
  <si>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</si>
  <si>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</si>
  <si>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</si>
  <si>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</si>
  <si>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</si>
  <si>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</si>
  <si>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</si>
  <si>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</si>
  <si>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</si>
  <si>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</si>
  <si>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</si>
  <si>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</si>
  <si>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</si>
  <si>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</si>
  <si>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</si>
  <si>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</si>
  <si>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</si>
  <si>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</si>
  <si>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</si>
  <si>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</si>
  <si>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</si>
  <si>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</si>
  <si>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</si>
  <si>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</si>
  <si>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</si>
  <si>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</si>
  <si>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</si>
  <si>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</si>
  <si>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</si>
  <si>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</si>
  <si>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</si>
  <si>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</si>
  <si>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</si>
  <si>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</si>
  <si>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</si>
  <si>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</si>
  <si>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</si>
  <si>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</si>
  <si>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</si>
  <si>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</si>
  <si>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</si>
  <si>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</si>
  <si>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</si>
  <si>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</si>
  <si>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</si>
  <si>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</si>
  <si>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</si>
  <si>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</si>
  <si>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</si>
  <si>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</si>
  <si>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</si>
  <si>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</si>
  <si>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</si>
  <si>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</si>
  <si>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</si>
  <si>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</si>
  <si>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</si>
  <si>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</si>
  <si>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</si>
  <si>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</si>
  <si>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</si>
  <si>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</si>
  <si>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</si>
  <si>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</si>
  <si>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</si>
  <si>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</si>
  <si>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</si>
  <si>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</si>
  <si>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</si>
  <si>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</si>
  <si>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</si>
  <si>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</si>
  <si>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</si>
  <si>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</si>
  <si>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</si>
  <si>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</si>
  <si>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</si>
  <si>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</si>
  <si>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</si>
  <si>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</si>
  <si>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</si>
  <si>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</si>
  <si>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</si>
  <si>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</si>
  <si>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</si>
  <si>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</si>
  <si>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</si>
  <si>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</si>
  <si>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</si>
  <si>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</si>
  <si>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</si>
  <si>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</si>
  <si>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</si>
  <si>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</si>
  <si>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</si>
  <si>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</si>
  <si>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</si>
  <si>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</si>
  <si>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</si>
  <si>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</si>
  <si>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</si>
  <si>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</si>
  <si>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</si>
  <si>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</si>
  <si>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</si>
  <si>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</si>
  <si>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</si>
  <si>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</si>
  <si>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</si>
  <si>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</si>
  <si>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</si>
  <si>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</si>
  <si>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</si>
  <si>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</si>
  <si>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</si>
  <si>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</si>
  <si>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</si>
  <si>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</si>
  <si>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</si>
  <si>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</si>
  <si>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</si>
  <si>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</si>
  <si>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</si>
  <si>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</si>
  <si>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</si>
  <si>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</si>
  <si>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</si>
  <si>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</si>
  <si>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</si>
  <si>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</si>
  <si>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</si>
  <si>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</si>
  <si>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</si>
  <si>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</si>
  <si>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</si>
  <si>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</si>
  <si>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</si>
  <si>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</si>
  <si>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</si>
  <si>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</si>
  <si>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</si>
  <si>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</si>
  <si>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</si>
  <si>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</si>
  <si>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</si>
  <si>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</si>
  <si>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</si>
  <si>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</si>
  <si>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</si>
  <si>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</si>
  <si>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</si>
  <si>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</si>
  <si>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</si>
  <si>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</si>
  <si>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</si>
  <si>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</si>
  <si>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</si>
  <si>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</si>
  <si>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</si>
  <si>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</si>
  <si>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</si>
  <si>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</si>
  <si>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</si>
  <si>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</si>
  <si>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</si>
  <si>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</si>
  <si>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</si>
  <si>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</si>
  <si>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</si>
  <si>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</si>
  <si>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</si>
  <si>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</si>
  <si>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</si>
  <si>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</si>
  <si>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</si>
  <si>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</si>
  <si>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</si>
  <si>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</si>
  <si>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</si>
  <si>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</si>
  <si>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</si>
  <si>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</si>
  <si>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</si>
  <si>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</si>
  <si>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</si>
  <si>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</si>
  <si>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</si>
  <si>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</si>
  <si>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</si>
  <si>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</si>
  <si>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</si>
  <si>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</si>
  <si>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</si>
  <si>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</si>
  <si>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</si>
  <si>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</si>
  <si>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</si>
  <si>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</si>
  <si>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</si>
  <si>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</si>
  <si>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</si>
  <si>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</si>
  <si>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</si>
  <si>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</si>
  <si>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</si>
  <si>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</si>
  <si>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</si>
  <si>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</si>
  <si>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</si>
  <si>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</si>
  <si>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</si>
  <si>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</si>
  <si>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</si>
  <si>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</si>
  <si>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</si>
  <si>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</si>
  <si>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</si>
  <si>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</si>
  <si>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</si>
  <si>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</si>
  <si>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</si>
  <si>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</si>
  <si>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</si>
  <si>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</si>
  <si>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</si>
  <si>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</si>
  <si>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</si>
  <si>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</si>
  <si>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</si>
  <si>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</si>
  <si>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</si>
  <si>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</si>
  <si>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</si>
  <si>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</si>
  <si>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</si>
  <si>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</si>
  <si>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</si>
  <si>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</si>
  <si>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</si>
  <si>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</si>
  <si>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</si>
  <si>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</si>
  <si>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</si>
  <si>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</si>
  <si>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</si>
  <si>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</si>
  <si>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</si>
  <si>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</si>
  <si>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</si>
  <si>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</si>
  <si>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</si>
  <si>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</si>
  <si>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</si>
  <si>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</si>
  <si>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</si>
  <si>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</si>
  <si>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</si>
  <si>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</si>
  <si>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</si>
  <si>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</si>
  <si>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</si>
  <si>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</si>
  <si>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</si>
  <si>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</si>
  <si>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</si>
  <si>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</si>
  <si>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</si>
  <si>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</si>
  <si>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</si>
  <si>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</si>
  <si>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</si>
  <si>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</si>
  <si>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</si>
  <si>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</si>
  <si>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</si>
  <si>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</si>
  <si>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</si>
  <si>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</si>
  <si>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</si>
  <si>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</si>
  <si>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</si>
  <si>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</si>
  <si>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</si>
  <si>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</si>
  <si>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</si>
  <si>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</si>
  <si>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</si>
  <si>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</si>
  <si>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</si>
  <si>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</si>
  <si>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</si>
  <si>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</si>
  <si>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</si>
  <si>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</si>
  <si>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</si>
  <si>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</si>
  <si>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</si>
  <si>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</si>
  <si>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</si>
  <si>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</si>
  <si>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</si>
  <si>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</si>
  <si>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</si>
  <si>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</si>
  <si>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</si>
  <si>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</si>
  <si>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</si>
  <si>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</si>
  <si>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</si>
  <si>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</si>
  <si>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</si>
  <si>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</si>
  <si>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</si>
  <si>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</si>
  <si>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</si>
  <si>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</si>
  <si>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</si>
  <si>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</si>
  <si>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</si>
  <si>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</si>
  <si>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</si>
  <si>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</si>
  <si>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</si>
  <si>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</si>
  <si>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</si>
  <si>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</si>
  <si>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</si>
  <si>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</si>
  <si>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</si>
  <si>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</si>
  <si>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</si>
  <si>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</si>
  <si>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</si>
  <si>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</si>
  <si>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</si>
  <si>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</si>
  <si>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</si>
  <si>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</si>
  <si>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</si>
  <si>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</si>
  <si>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</si>
  <si>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</si>
  <si>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</si>
  <si>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</si>
  <si>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</si>
  <si>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</si>
  <si>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</si>
  <si>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</si>
  <si>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</si>
  <si>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</si>
  <si>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</si>
  <si>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</si>
  <si>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</si>
  <si>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</si>
  <si>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</si>
  <si>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</si>
  <si>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</si>
  <si>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</si>
  <si>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</si>
  <si>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</si>
  <si>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</si>
  <si>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</si>
  <si>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</si>
  <si>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</si>
  <si>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</si>
  <si>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</si>
  <si>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</si>
  <si>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</si>
  <si>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</si>
  <si>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</si>
  <si>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</si>
  <si>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</si>
  <si>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</si>
  <si>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</si>
  <si>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</si>
  <si>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</si>
  <si>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</si>
  <si>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</si>
  <si>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</si>
  <si>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</si>
  <si>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</si>
  <si>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</si>
  <si>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</si>
  <si>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</si>
  <si>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</si>
  <si>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</si>
  <si>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</si>
  <si>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</si>
  <si>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</si>
  <si>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</si>
  <si>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</si>
  <si>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</si>
  <si>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</si>
  <si>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</si>
  <si>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</si>
  <si>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</si>
  <si>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</si>
  <si>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</si>
  <si>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</si>
  <si>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</si>
  <si>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</si>
  <si>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</si>
  <si>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</si>
  <si>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</si>
  <si>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</si>
  <si>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</si>
  <si>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</si>
  <si>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</si>
  <si>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</si>
  <si>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</si>
  <si>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</si>
  <si>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</si>
  <si>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</si>
  <si>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</si>
  <si>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</si>
  <si>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</si>
  <si>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</si>
  <si>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</si>
  <si>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</si>
  <si>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</si>
  <si>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</si>
  <si>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</si>
  <si>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</si>
  <si>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</si>
  <si>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</si>
  <si>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</si>
  <si>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</si>
  <si>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</si>
  <si>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</si>
  <si>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</si>
  <si>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</si>
  <si>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</si>
  <si>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</si>
  <si>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</si>
  <si>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</si>
  <si>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</si>
  <si>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</si>
  <si>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</si>
  <si>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</si>
  <si>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</si>
  <si>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</si>
  <si>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</si>
  <si>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</si>
  <si>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</si>
  <si>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</si>
  <si>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</si>
  <si>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</si>
  <si>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</si>
  <si>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</si>
  <si>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</si>
  <si>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</si>
  <si>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</si>
  <si>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</si>
  <si>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</si>
  <si>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</si>
  <si>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</si>
  <si>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</si>
  <si>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</si>
  <si>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</si>
  <si>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</si>
  <si>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</si>
  <si>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</si>
  <si>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</si>
  <si>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</si>
  <si>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</si>
  <si>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</si>
  <si>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</si>
  <si>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</si>
  <si>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</si>
  <si>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</si>
  <si>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</si>
  <si>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</si>
  <si>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</si>
  <si>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</si>
  <si>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</si>
  <si>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</si>
  <si>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</si>
  <si>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</si>
  <si>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</si>
  <si>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</si>
  <si>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</si>
  <si>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</si>
  <si>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</si>
  <si>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</si>
  <si>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</si>
  <si>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</si>
  <si>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</si>
  <si>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</si>
  <si>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</si>
  <si>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</si>
  <si>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</si>
  <si>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</si>
  <si>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</si>
  <si>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</si>
  <si>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</si>
  <si>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</si>
  <si>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</si>
  <si>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</si>
  <si>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</si>
  <si>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</si>
  <si>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</si>
  <si>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</si>
  <si>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</si>
  <si>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</si>
  <si>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</si>
  <si>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</si>
  <si>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</si>
  <si>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</si>
  <si>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</si>
  <si>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</si>
  <si>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</si>
  <si>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</si>
  <si>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</si>
  <si>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</si>
  <si>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</si>
  <si>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</si>
  <si>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</si>
  <si>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</si>
  <si>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</si>
  <si>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</si>
  <si>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</si>
  <si>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</si>
  <si>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</si>
  <si>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</si>
  <si>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</si>
  <si>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</si>
  <si>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</si>
  <si>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</si>
  <si>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</si>
  <si>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</si>
  <si>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</si>
  <si>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</si>
  <si>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</si>
  <si>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</si>
  <si>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</si>
  <si>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</si>
  <si>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</si>
  <si>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</si>
  <si>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</si>
  <si>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</si>
  <si>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</si>
  <si>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</si>
  <si>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</si>
  <si>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</si>
  <si>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</si>
  <si>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</si>
  <si>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</si>
  <si>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</si>
  <si>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</si>
  <si>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</si>
  <si>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</si>
  <si>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</si>
  <si>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</si>
  <si>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</si>
  <si>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</si>
  <si>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</si>
  <si>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</si>
  <si>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</si>
  <si>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</si>
  <si>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</si>
  <si>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</si>
  <si>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</si>
  <si>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</si>
  <si>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</si>
  <si>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</si>
  <si>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</si>
  <si>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</si>
  <si>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</si>
  <si>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</si>
  <si>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</si>
  <si>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</si>
  <si>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</si>
  <si>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</si>
  <si>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</si>
  <si>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</si>
  <si>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</si>
  <si>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</si>
  <si>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</si>
  <si>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</si>
  <si>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</si>
  <si>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</si>
  <si>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</si>
  <si>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</si>
  <si>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</si>
  <si>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</si>
  <si>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</si>
  <si>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</si>
  <si>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</si>
  <si>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</si>
  <si>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</si>
  <si>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</si>
  <si>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</si>
  <si>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</si>
  <si>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</si>
  <si>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</si>
  <si>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</si>
  <si>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</si>
  <si>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</si>
  <si>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</si>
  <si>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</si>
  <si>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</si>
  <si>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</si>
  <si>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</si>
  <si>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</si>
  <si>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</si>
  <si>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</si>
  <si>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</si>
  <si>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</si>
  <si>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</si>
  <si>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</si>
  <si>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</si>
  <si>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</si>
  <si>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</si>
  <si>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</si>
  <si>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</si>
  <si>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</si>
  <si>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</si>
  <si>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</si>
  <si>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</si>
  <si>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</si>
  <si>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</si>
  <si>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</si>
  <si>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</si>
  <si>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</si>
  <si>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</si>
  <si>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</si>
  <si>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</si>
  <si>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</si>
  <si>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</si>
  <si>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</si>
  <si>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</si>
  <si>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</si>
  <si>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</si>
  <si>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</si>
  <si>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</si>
  <si>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</si>
  <si>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</si>
  <si>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</si>
  <si>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</si>
  <si>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</si>
  <si>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</si>
  <si>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</si>
  <si>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</si>
  <si>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</si>
  <si>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</si>
  <si>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</si>
  <si>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</si>
  <si>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</si>
  <si>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</si>
  <si>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</si>
  <si>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</si>
  <si>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</si>
  <si>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</si>
  <si>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</si>
  <si>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</si>
  <si>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</si>
  <si>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</si>
  <si>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</si>
  <si>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</si>
  <si>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</si>
  <si>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</si>
  <si>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</si>
  <si>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</si>
  <si>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</si>
  <si>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</si>
  <si>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</si>
  <si>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</si>
  <si>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</si>
  <si>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</si>
  <si>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</si>
  <si>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</si>
  <si>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</si>
  <si>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</si>
  <si>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</si>
  <si>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</si>
  <si>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</si>
  <si>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</si>
  <si>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</si>
  <si>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</si>
  <si>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</si>
  <si>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</si>
  <si>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</si>
  <si>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</si>
  <si>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</si>
  <si>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</si>
  <si>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</si>
  <si>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</si>
  <si>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</si>
  <si>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</si>
  <si>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</si>
  <si>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</si>
  <si>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</si>
  <si>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</si>
  <si>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</si>
  <si>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</si>
  <si>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</si>
  <si>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</si>
  <si>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</si>
  <si>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</si>
  <si>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</si>
  <si>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</si>
  <si>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</si>
  <si>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</si>
  <si>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</si>
  <si>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</si>
  <si>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</si>
  <si>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</si>
  <si>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</si>
  <si>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</si>
  <si>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</si>
  <si>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</si>
  <si>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</si>
  <si>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</si>
  <si>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</si>
  <si>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</si>
  <si>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</si>
  <si>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</si>
  <si>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</si>
  <si>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</si>
  <si>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</si>
  <si>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</si>
  <si>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</si>
  <si>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</si>
  <si>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</si>
  <si>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</si>
  <si>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</si>
  <si>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</si>
  <si>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</si>
  <si>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</si>
  <si>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</si>
  <si>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</si>
  <si>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</si>
  <si>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</si>
  <si>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</si>
  <si>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</si>
  <si>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</si>
  <si>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</si>
  <si>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</si>
  <si>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</si>
  <si>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</si>
  <si>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</si>
  <si>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</si>
  <si>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</si>
  <si>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</si>
  <si>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</si>
  <si>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</si>
  <si>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</si>
  <si>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</si>
  <si>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</si>
  <si>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</si>
  <si>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</si>
  <si>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</si>
  <si>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</si>
  <si>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</si>
  <si>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</si>
  <si>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</si>
  <si>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</si>
  <si>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</si>
  <si>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</si>
  <si>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</si>
  <si>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</si>
  <si>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</si>
  <si>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</si>
  <si>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</si>
  <si>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</si>
  <si>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</si>
  <si>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</si>
  <si>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</si>
  <si>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</si>
  <si>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</si>
  <si>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</si>
  <si>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</si>
  <si>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</si>
  <si>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</si>
  <si>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</si>
  <si>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</si>
  <si>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</si>
  <si>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</si>
  <si>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</si>
  <si>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</si>
  <si>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</si>
  <si>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</si>
  <si>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</si>
  <si>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</si>
  <si>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</si>
  <si>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</si>
  <si>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</si>
  <si>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</si>
  <si>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</si>
  <si>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</si>
  <si>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</si>
  <si>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</si>
  <si>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</si>
  <si>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</si>
  <si>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</si>
  <si>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</si>
  <si>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</si>
  <si>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</si>
  <si>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</si>
  <si>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</si>
  <si>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</si>
  <si>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</si>
  <si>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</si>
  <si>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</si>
  <si>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</si>
  <si>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</si>
  <si>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</si>
  <si>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</si>
  <si>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</si>
  <si>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</si>
  <si>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</si>
  <si>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</si>
  <si>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</si>
  <si>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</si>
  <si>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</si>
  <si>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</si>
  <si>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</si>
  <si>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</si>
  <si>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</si>
  <si>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</si>
  <si>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</si>
  <si>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</si>
  <si>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</si>
  <si>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</si>
  <si>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</si>
  <si>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</si>
  <si>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</si>
  <si>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</si>
  <si>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</si>
  <si>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</si>
  <si>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</si>
  <si>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</si>
  <si>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</si>
  <si>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</si>
  <si>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</si>
  <si>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</si>
  <si>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</si>
  <si>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</si>
  <si>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</si>
  <si>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</si>
  <si>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</si>
  <si>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</si>
  <si>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</si>
  <si>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</si>
  <si>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</si>
  <si>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</si>
  <si>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</si>
  <si>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</si>
  <si>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</si>
  <si>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</si>
  <si>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</si>
  <si>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</si>
  <si>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</si>
  <si>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</si>
  <si>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</si>
  <si>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</si>
  <si>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</si>
  <si>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</si>
  <si>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</si>
  <si>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</si>
  <si>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</si>
  <si>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</si>
  <si>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</si>
  <si>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</si>
  <si>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</si>
  <si>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</si>
  <si>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</si>
  <si>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</si>
  <si>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</si>
  <si>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</si>
  <si>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</si>
  <si>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</si>
  <si>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</si>
  <si>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</si>
  <si>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</si>
  <si>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</si>
  <si>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</si>
  <si>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</si>
  <si>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</si>
  <si>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</si>
  <si>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</si>
  <si>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</si>
  <si>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</si>
  <si>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</si>
  <si>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</si>
  <si>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</si>
  <si>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</si>
  <si>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</si>
  <si>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</si>
  <si>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</si>
  <si>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</si>
  <si>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</si>
  <si>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</si>
  <si>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</si>
  <si>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</si>
  <si>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</si>
  <si>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</si>
  <si>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</si>
  <si>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</si>
  <si>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</si>
  <si>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</si>
  <si>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</si>
  <si>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</si>
  <si>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</si>
  <si>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</si>
  <si>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</si>
  <si>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</si>
  <si>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</si>
  <si>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</si>
  <si>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</si>
  <si>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</si>
  <si>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</si>
  <si>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</si>
  <si>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</si>
  <si>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</si>
  <si>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</si>
  <si>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</si>
  <si>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</si>
  <si>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</si>
  <si>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</si>
  <si>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</si>
  <si>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</si>
  <si>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</si>
  <si>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</si>
  <si>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</si>
  <si>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</si>
  <si>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</si>
  <si>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</si>
  <si>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</si>
  <si>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</si>
  <si>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</si>
  <si>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</si>
  <si>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</si>
  <si>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</si>
  <si>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</si>
  <si>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</si>
  <si>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</si>
  <si>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</si>
  <si>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</si>
  <si>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</si>
  <si>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</si>
  <si>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</si>
  <si>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</si>
  <si>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</si>
  <si>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</si>
  <si>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</si>
  <si>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</si>
  <si>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</si>
  <si>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</si>
  <si>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</si>
  <si>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</si>
  <si>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</si>
  <si>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</si>
  <si>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</si>
  <si>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</si>
  <si>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</si>
  <si>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</si>
  <si>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</si>
  <si>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</si>
  <si>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</si>
  <si>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</si>
  <si>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</si>
  <si>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</si>
  <si>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</si>
  <si>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</si>
  <si>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</si>
  <si>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</si>
  <si>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</si>
  <si>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</si>
  <si>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</si>
  <si>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</si>
  <si>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</si>
  <si>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</si>
  <si>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</si>
  <si>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</si>
  <si>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</si>
  <si>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</si>
  <si>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</si>
  <si>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</si>
  <si>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</si>
  <si>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</si>
  <si>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</si>
  <si>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</si>
  <si>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</si>
  <si>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</si>
  <si>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</si>
  <si>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</si>
  <si>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</si>
  <si>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</si>
  <si>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</si>
  <si>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</si>
  <si>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</si>
  <si>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</si>
  <si>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</si>
  <si>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</si>
  <si>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</si>
  <si>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</si>
  <si>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</si>
  <si>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</si>
  <si>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</si>
  <si>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</si>
  <si>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</si>
  <si>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</si>
  <si>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</si>
  <si>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</si>
  <si>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</si>
  <si>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</si>
  <si>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</si>
  <si>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</si>
  <si>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</si>
  <si>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</si>
  <si>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</si>
  <si>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</si>
  <si>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</si>
  <si>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</si>
  <si>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</si>
  <si>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</si>
  <si>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</si>
  <si>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</si>
  <si>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</si>
  <si>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</si>
  <si>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</si>
  <si>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</si>
  <si>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</si>
  <si>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</si>
  <si>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</si>
  <si>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</si>
  <si>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</si>
  <si>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</si>
  <si>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</si>
  <si>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</si>
  <si>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</si>
  <si>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</si>
  <si>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</si>
  <si>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</si>
  <si>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</si>
  <si>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</si>
  <si>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</si>
  <si>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</si>
  <si>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</si>
  <si>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</si>
  <si>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</si>
  <si>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</si>
  <si>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</si>
  <si>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</si>
  <si>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</si>
  <si>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</si>
  <si>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</si>
  <si>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</si>
  <si>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</si>
  <si>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</si>
  <si>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</si>
  <si>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</si>
  <si>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</si>
  <si>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</si>
  <si>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</si>
  <si>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</si>
  <si>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</si>
  <si>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</si>
  <si>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</si>
  <si>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</si>
  <si>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</si>
  <si>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</si>
  <si>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</si>
  <si>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</si>
  <si>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</si>
  <si>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</si>
  <si>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</si>
  <si>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</si>
  <si>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</si>
  <si>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</si>
  <si>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</si>
  <si>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</si>
  <si>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</si>
  <si>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</si>
  <si>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</si>
  <si>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</si>
  <si>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</si>
  <si>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</si>
  <si>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</si>
  <si>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</si>
  <si>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</si>
  <si>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</si>
  <si>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</si>
  <si>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</si>
  <si>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</si>
  <si>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</si>
  <si>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</si>
  <si>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</si>
  <si>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</si>
  <si>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</si>
  <si>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</si>
  <si>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</si>
  <si>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</si>
  <si>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</si>
  <si>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</si>
  <si>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</si>
  <si>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</si>
  <si>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</si>
  <si>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</si>
  <si>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</si>
  <si>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</si>
  <si>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</si>
  <si>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</si>
  <si>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</si>
  <si>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</si>
  <si>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</si>
  <si>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</si>
  <si>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</si>
  <si>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</si>
  <si>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</si>
  <si>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</si>
  <si>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</si>
  <si>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</si>
  <si>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</si>
  <si>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</si>
  <si>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</si>
  <si>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</si>
  <si>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</si>
  <si>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</si>
  <si>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</si>
  <si>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</si>
  <si>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</si>
  <si>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</si>
  <si>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</si>
  <si>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</si>
  <si>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</si>
  <si>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</si>
  <si>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</si>
  <si>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</si>
  <si>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</si>
  <si>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</si>
  <si>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</si>
  <si>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</si>
  <si>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</si>
  <si>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</si>
  <si>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</si>
  <si>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</si>
  <si>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</si>
  <si>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</si>
  <si>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</si>
  <si>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</si>
  <si>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</si>
  <si>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</si>
  <si>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</si>
  <si>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</si>
  <si>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</si>
  <si>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</si>
  <si>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</si>
  <si>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</si>
  <si>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</si>
  <si>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</si>
  <si>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</si>
  <si>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</si>
  <si>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</si>
  <si>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</si>
  <si>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</si>
  <si>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</si>
  <si>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</si>
  <si>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</si>
  <si>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</si>
  <si>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</si>
  <si>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</si>
  <si>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</si>
  <si>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</si>
  <si>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</si>
  <si>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</si>
  <si>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</si>
  <si>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</si>
  <si>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</si>
  <si>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</si>
  <si>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</si>
  <si>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</si>
  <si>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</si>
  <si>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</si>
  <si>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</si>
  <si>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</si>
  <si>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</si>
  <si>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</si>
  <si>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</si>
  <si>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</si>
  <si>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</si>
  <si>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</si>
  <si>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</si>
  <si>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</si>
  <si>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</si>
  <si>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</si>
  <si>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</si>
  <si>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</si>
  <si>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</si>
  <si>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</si>
  <si>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</si>
  <si>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</si>
  <si>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</si>
  <si>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</si>
  <si>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</si>
  <si>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</si>
  <si>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</si>
  <si>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</si>
  <si>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</si>
  <si>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</si>
  <si>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</si>
  <si>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</si>
  <si>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</si>
  <si>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</si>
  <si>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</si>
  <si>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</si>
  <si>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</si>
  <si>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</si>
  <si>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</si>
  <si>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</si>
  <si>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</si>
  <si>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</si>
  <si>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</si>
  <si>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</si>
  <si>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</si>
  <si>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</si>
  <si>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</si>
  <si>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</si>
  <si>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</si>
  <si>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</si>
  <si>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</si>
  <si>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</si>
  <si>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</si>
  <si>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</si>
  <si>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</si>
  <si>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</si>
  <si>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</si>
  <si>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</si>
  <si>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</si>
  <si>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</si>
  <si>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</si>
  <si>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</si>
  <si>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</si>
  <si>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</si>
  <si>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</si>
  <si>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</si>
  <si>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</si>
  <si>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</si>
  <si>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</si>
  <si>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</si>
  <si>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</si>
  <si>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</si>
  <si>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</si>
  <si>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</si>
  <si>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</si>
  <si>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</si>
  <si>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</si>
  <si>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</si>
  <si>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</si>
  <si>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</si>
  <si>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</si>
  <si>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</si>
  <si>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</si>
  <si>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</si>
  <si>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</si>
  <si>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</si>
  <si>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</si>
  <si>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</si>
  <si>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</si>
  <si>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</si>
  <si>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</si>
  <si>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</si>
  <si>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</si>
  <si>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</si>
  <si>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</si>
  <si>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</si>
  <si>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</si>
  <si>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</si>
  <si>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</si>
  <si>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</si>
  <si>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</si>
  <si>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</si>
  <si>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</si>
  <si>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</si>
  <si>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</si>
  <si>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</si>
  <si>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</si>
  <si>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</si>
  <si>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</si>
  <si>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</si>
  <si>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</si>
  <si>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</si>
  <si>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</si>
  <si>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</si>
  <si>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</si>
  <si>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</si>
  <si>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</si>
  <si>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</si>
  <si>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</si>
  <si>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</si>
  <si>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</si>
  <si>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</si>
  <si>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</si>
  <si>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</si>
  <si>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</si>
  <si>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</si>
  <si>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</si>
  <si>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</si>
  <si>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</si>
  <si>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</si>
  <si>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</si>
  <si>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</si>
  <si>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</si>
  <si>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</si>
  <si>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</si>
  <si>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</si>
  <si>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</si>
  <si>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</si>
  <si>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</si>
  <si>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</si>
  <si>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</si>
  <si>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</si>
  <si>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</si>
  <si>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</si>
  <si>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</si>
  <si>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</si>
  <si>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</si>
  <si>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</si>
  <si>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</si>
  <si>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</si>
  <si>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</si>
  <si>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</si>
  <si>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</si>
  <si>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</si>
  <si>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</si>
  <si>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</si>
  <si>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</si>
  <si>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</si>
  <si>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</si>
  <si>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</si>
  <si>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</si>
  <si>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</si>
  <si>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</si>
  <si>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</si>
  <si>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</si>
  <si>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</si>
  <si>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</si>
  <si>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</si>
  <si>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</si>
  <si>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</si>
  <si>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</si>
  <si>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</si>
  <si>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</si>
  <si>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</si>
  <si>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</si>
  <si>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</si>
  <si>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</si>
  <si>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</si>
  <si>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</si>
  <si>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</si>
  <si>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</si>
  <si>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</si>
  <si>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</si>
  <si>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</si>
  <si>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</si>
  <si>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</si>
  <si>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</si>
  <si>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</si>
  <si>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</si>
  <si>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</si>
  <si>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</si>
  <si>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</si>
  <si>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</si>
  <si>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</si>
  <si>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</si>
  <si>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</si>
  <si>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</si>
  <si>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</si>
  <si>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</si>
  <si>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</si>
  <si>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</si>
  <si>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</si>
  <si>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</si>
  <si>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</si>
  <si>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</si>
  <si>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</si>
  <si>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</si>
  <si>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</si>
  <si>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</si>
  <si>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</si>
  <si>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</si>
  <si>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</si>
  <si>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</si>
  <si>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</si>
  <si>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</si>
  <si>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</si>
  <si>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</si>
  <si>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</si>
  <si>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</si>
  <si>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</si>
  <si>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</si>
  <si>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</si>
  <si>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</si>
  <si>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</si>
  <si>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</si>
  <si>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</si>
  <si>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</si>
  <si>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</si>
  <si>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</si>
  <si>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</si>
  <si>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</si>
  <si>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</si>
  <si>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</si>
  <si>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</si>
  <si>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</si>
  <si>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</si>
  <si>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</si>
  <si>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</si>
  <si>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</si>
  <si>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</si>
  <si>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</si>
  <si>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</si>
  <si>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</si>
  <si>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</si>
  <si>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</si>
  <si>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</si>
  <si>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</si>
  <si>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</si>
  <si>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</si>
  <si>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</si>
  <si>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</si>
  <si>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</si>
  <si>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</si>
  <si>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</si>
  <si>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</si>
  <si>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</si>
  <si>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</si>
  <si>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</si>
  <si>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</si>
  <si>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</si>
  <si>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</si>
  <si>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</si>
  <si>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</si>
  <si>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</si>
  <si>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</si>
  <si>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</si>
  <si>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</si>
  <si>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</si>
  <si>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</si>
  <si>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</si>
  <si>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</si>
  <si>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</si>
  <si>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</si>
  <si>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</si>
  <si>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</si>
  <si>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</si>
  <si>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</si>
  <si>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</si>
  <si>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</si>
  <si>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</si>
  <si>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</si>
  <si>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</si>
  <si>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</si>
  <si>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</si>
  <si>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</si>
  <si>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</si>
  <si>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</si>
  <si>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</si>
  <si>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</si>
  <si>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</si>
  <si>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</si>
  <si>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</si>
  <si>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</si>
  <si>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</si>
  <si>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</si>
  <si>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</si>
  <si>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</si>
  <si>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</si>
  <si>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</si>
  <si>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</si>
  <si>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</si>
  <si>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</si>
  <si>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</si>
  <si>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</si>
  <si>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</si>
  <si>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</si>
  <si>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</si>
  <si>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</si>
  <si>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</si>
  <si>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</si>
  <si>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</si>
  <si>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</si>
  <si>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</si>
  <si>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</si>
  <si>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</si>
  <si>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</si>
  <si>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</si>
  <si>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</si>
  <si>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</si>
  <si>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</si>
  <si>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</si>
  <si>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</si>
  <si>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</si>
  <si>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</si>
  <si>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</si>
  <si>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</si>
  <si>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</si>
  <si>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</si>
  <si>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</si>
  <si>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</si>
  <si>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</si>
  <si>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</si>
  <si>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</si>
  <si>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</si>
  <si>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</si>
  <si>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</si>
  <si>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</si>
  <si>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</si>
  <si>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</si>
  <si>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</si>
  <si>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</si>
  <si>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</si>
  <si>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</si>
  <si>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</si>
  <si>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</si>
  <si>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</si>
  <si>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</si>
  <si>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</si>
  <si>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</si>
  <si>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</si>
  <si>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</si>
  <si>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</si>
  <si>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</si>
  <si>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</si>
  <si>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</si>
  <si>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</si>
  <si>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</si>
  <si>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</si>
  <si>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</si>
  <si>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</si>
  <si>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</si>
  <si>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</si>
  <si>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</si>
  <si>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</si>
  <si>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</si>
  <si>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</si>
  <si>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</si>
  <si>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</si>
  <si>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</si>
  <si>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</si>
  <si>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</si>
  <si>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</si>
  <si>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</si>
  <si>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</si>
  <si>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</si>
  <si>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</si>
  <si>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</si>
  <si>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</si>
  <si>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</si>
  <si>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</si>
  <si>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</si>
  <si>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</si>
  <si>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</si>
  <si>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</si>
  <si>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</si>
  <si>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</si>
  <si>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</si>
  <si>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</si>
  <si>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</si>
  <si>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</si>
  <si>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</si>
  <si>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</si>
  <si>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</si>
  <si>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</si>
  <si>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</si>
  <si>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</si>
  <si>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</si>
  <si>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</si>
  <si>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</si>
  <si>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</si>
  <si>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</si>
  <si>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</si>
  <si>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</si>
  <si>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</si>
  <si>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</si>
  <si>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</si>
  <si>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</si>
  <si>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</si>
  <si>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</si>
  <si>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</si>
  <si>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</si>
  <si>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</si>
  <si>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</si>
  <si>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</si>
  <si>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</si>
  <si>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</si>
  <si>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</si>
  <si>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</si>
  <si>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</si>
  <si>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</si>
  <si>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</si>
  <si>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</si>
  <si>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</si>
  <si>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</si>
  <si>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</si>
  <si>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</si>
  <si>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</si>
  <si>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</si>
  <si>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</si>
  <si>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</si>
  <si>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</si>
  <si>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</si>
  <si>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</si>
  <si>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</si>
  <si>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</si>
  <si>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</si>
  <si>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</si>
  <si>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</si>
  <si>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</si>
  <si>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</si>
  <si>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</si>
  <si>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</si>
  <si>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</si>
  <si>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</si>
  <si>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</si>
  <si>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</si>
  <si>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</si>
  <si>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</si>
  <si>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</si>
  <si>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</si>
  <si>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</si>
  <si>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</si>
  <si>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</si>
  <si>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</si>
  <si>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</si>
  <si>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</si>
  <si>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</si>
  <si>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</si>
  <si>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</si>
  <si>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</si>
  <si>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</si>
  <si>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</si>
  <si>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</si>
  <si>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</si>
  <si>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</si>
  <si>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</si>
  <si>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</si>
  <si>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</si>
  <si>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</si>
  <si>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</si>
  <si>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</si>
  <si>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</si>
  <si>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</si>
  <si>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</si>
  <si>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</si>
  <si>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</si>
  <si>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</si>
  <si>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</si>
  <si>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</si>
  <si>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</si>
  <si>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</si>
  <si>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</si>
  <si>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</si>
  <si>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</si>
  <si>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</si>
  <si>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</si>
  <si>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</si>
  <si>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</si>
  <si>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</si>
  <si>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</si>
  <si>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</si>
  <si>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</si>
  <si>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</si>
  <si>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</si>
  <si>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</si>
  <si>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</si>
  <si>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</si>
  <si>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</si>
  <si>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</si>
  <si>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</si>
  <si>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</si>
  <si>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</si>
  <si>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</si>
  <si>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</si>
  <si>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</si>
  <si>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</si>
  <si>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</si>
  <si>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</si>
  <si>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</si>
  <si>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</si>
  <si>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</si>
  <si>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</si>
  <si>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</si>
  <si>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</si>
  <si>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</si>
  <si>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</si>
  <si>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</si>
  <si>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</si>
  <si>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</si>
  <si>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</si>
  <si>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</si>
  <si>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</si>
  <si>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</si>
  <si>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</si>
  <si>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</si>
  <si>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</si>
  <si>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</si>
  <si>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</si>
  <si>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</si>
  <si>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</si>
  <si>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</si>
  <si>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</si>
  <si>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</si>
  <si>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</si>
  <si>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</si>
  <si>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</si>
  <si>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</si>
  <si>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</si>
  <si>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</si>
  <si>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</si>
  <si>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</si>
  <si>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</si>
  <si>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</si>
  <si>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</si>
  <si>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</si>
  <si>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</si>
  <si>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</si>
  <si>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</si>
  <si>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</si>
  <si>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</si>
  <si>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</si>
  <si>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</si>
  <si>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</si>
  <si>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</si>
  <si>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</si>
  <si>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</si>
  <si>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</si>
  <si>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</si>
  <si>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</si>
  <si>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</si>
  <si>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</si>
  <si>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</si>
  <si>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</si>
  <si>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</si>
  <si>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</si>
  <si>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</si>
  <si>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</si>
  <si>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</si>
  <si>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</si>
  <si>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</si>
  <si>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</si>
  <si>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</si>
  <si>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</si>
  <si>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</si>
  <si>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</si>
  <si>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</si>
  <si>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</si>
  <si>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</si>
  <si>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</si>
  <si>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</si>
  <si>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</si>
  <si>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</si>
  <si>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</si>
  <si>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</si>
  <si>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</si>
  <si>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</si>
  <si>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</si>
  <si>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</si>
  <si>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</si>
  <si>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</si>
  <si>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</si>
  <si>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</si>
  <si>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</si>
  <si>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</si>
  <si>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</si>
  <si>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</si>
  <si>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</si>
  <si>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</si>
  <si>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</si>
  <si>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</si>
  <si>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</si>
  <si>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</si>
  <si>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</si>
  <si>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</si>
  <si>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</si>
  <si>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</si>
  <si>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</si>
  <si>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</si>
  <si>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</si>
  <si>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</si>
  <si>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</si>
  <si>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</si>
  <si>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</si>
  <si>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</si>
  <si>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</si>
  <si>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</si>
  <si>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</si>
  <si>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</si>
  <si>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</si>
  <si>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</si>
  <si>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</si>
  <si>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</si>
  <si>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</si>
  <si>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</si>
  <si>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</si>
  <si>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</si>
  <si>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</si>
  <si>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</si>
  <si>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</si>
  <si>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</si>
  <si>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</si>
  <si>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</si>
  <si>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</si>
  <si>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</si>
  <si>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</si>
  <si>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</si>
  <si>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</si>
  <si>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</si>
  <si>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</si>
  <si>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</si>
  <si>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</si>
  <si>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</si>
  <si>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</si>
  <si>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</si>
  <si>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</si>
  <si>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</si>
  <si>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</si>
  <si>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</si>
  <si>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</si>
  <si>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</si>
  <si>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</si>
  <si>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</si>
  <si>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</si>
  <si>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</si>
  <si>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</si>
  <si>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</si>
  <si>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</si>
  <si>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</si>
  <si>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</si>
  <si>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</si>
  <si>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</si>
  <si>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</si>
  <si>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</si>
  <si>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</si>
  <si>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</si>
  <si>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</si>
  <si>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</si>
  <si>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</si>
  <si>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</si>
  <si>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</si>
  <si>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</si>
  <si>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</si>
  <si>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</si>
  <si>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</si>
  <si>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</si>
  <si>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</si>
  <si>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</si>
  <si>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</si>
  <si>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</si>
  <si>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</si>
  <si>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</si>
  <si>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</si>
  <si>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</si>
  <si>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</si>
  <si>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</si>
  <si>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</si>
  <si>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</si>
  <si>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</si>
  <si>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</si>
  <si>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</si>
  <si>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</si>
  <si>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</si>
  <si>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</si>
  <si>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</si>
  <si>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</si>
  <si>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</si>
  <si>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</si>
  <si>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</si>
  <si>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</si>
  <si>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</si>
  <si>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</si>
  <si>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</si>
  <si>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</si>
  <si>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</si>
  <si>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</si>
  <si>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</si>
  <si>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</si>
  <si>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</si>
  <si>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</si>
  <si>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</si>
  <si>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</si>
  <si>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</si>
  <si>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</si>
  <si>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</si>
  <si>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</si>
  <si>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</si>
  <si>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</si>
  <si>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</si>
  <si>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</si>
  <si>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</si>
  <si>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</si>
  <si>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</si>
  <si>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</si>
  <si>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</si>
  <si>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</si>
  <si>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</si>
  <si>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</si>
  <si>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</si>
  <si>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</si>
  <si>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</si>
  <si>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</si>
  <si>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</si>
  <si>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</si>
  <si>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</si>
  <si>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</si>
  <si>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</si>
  <si>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</si>
  <si>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</si>
  <si>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</si>
  <si>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</si>
  <si>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</si>
  <si>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</si>
  <si>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</si>
  <si>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</si>
  <si>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</si>
  <si>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</si>
  <si>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</si>
  <si>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</si>
  <si>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</si>
  <si>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</si>
  <si>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</si>
  <si>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</si>
  <si>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</si>
  <si>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</si>
  <si>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</si>
  <si>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</si>
  <si>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</si>
  <si>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</si>
  <si>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</si>
  <si>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</si>
  <si>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</si>
  <si>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</si>
  <si>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</si>
  <si>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</si>
  <si>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</si>
  <si>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</si>
  <si>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</si>
  <si>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</si>
  <si>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</si>
  <si>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</si>
  <si>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</si>
  <si>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</si>
  <si>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</si>
  <si>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</si>
  <si>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</si>
  <si>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</si>
  <si>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</si>
  <si>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</si>
  <si>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</si>
  <si>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</si>
  <si>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</si>
  <si>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</si>
  <si>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</si>
  <si>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</si>
  <si>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</si>
  <si>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</si>
  <si>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</si>
  <si>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</si>
  <si>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</si>
  <si>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</si>
  <si>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</si>
  <si>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</si>
  <si>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</si>
  <si>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</si>
  <si>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</si>
  <si>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</si>
  <si>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</si>
  <si>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</si>
  <si>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</si>
  <si>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</si>
  <si>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</si>
  <si>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</si>
  <si>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</si>
  <si>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</si>
  <si>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</si>
  <si>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</si>
  <si>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</si>
  <si>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</si>
  <si>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</si>
  <si>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</si>
  <si>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</si>
  <si>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</si>
  <si>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</si>
  <si>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</si>
  <si>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</si>
  <si>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</si>
  <si>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</si>
  <si>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</si>
  <si>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</si>
  <si>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</si>
  <si>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</si>
  <si>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</si>
  <si>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</si>
  <si>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</si>
  <si>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</si>
  <si>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</si>
  <si>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</si>
  <si>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</si>
  <si>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</si>
  <si>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</si>
  <si>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</si>
  <si>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</si>
  <si>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</si>
  <si>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</si>
  <si>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</si>
  <si>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</si>
  <si>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</si>
  <si>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</si>
  <si>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</si>
  <si>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</si>
  <si>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</si>
  <si>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</si>
  <si>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</si>
  <si>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</si>
  <si>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</si>
  <si>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</si>
  <si>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</si>
  <si>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</si>
  <si>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</si>
  <si>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</si>
  <si>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</si>
  <si>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</si>
  <si>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</si>
  <si>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</si>
  <si>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</si>
  <si>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</si>
  <si>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</si>
  <si>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</si>
  <si>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</si>
  <si>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</si>
  <si>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</si>
  <si>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</si>
  <si>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</si>
  <si>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</si>
  <si>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</si>
  <si>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</si>
  <si>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</si>
  <si>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</si>
  <si>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</si>
  <si>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</si>
  <si>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</si>
  <si>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</si>
  <si>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</si>
  <si>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</si>
  <si>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</si>
  <si>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</si>
  <si>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</si>
  <si>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</si>
  <si>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</si>
  <si>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</si>
  <si>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</si>
  <si>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</si>
  <si>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</si>
  <si>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</si>
  <si>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</si>
  <si>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</si>
  <si>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</si>
  <si>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</si>
  <si>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</si>
  <si>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</si>
  <si>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</si>
  <si>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</si>
  <si>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</si>
  <si>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</si>
  <si>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</si>
  <si>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</si>
  <si>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</si>
  <si>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</si>
  <si>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</si>
  <si>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</si>
  <si>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</si>
  <si>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</si>
  <si>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</si>
  <si>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</si>
  <si>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</si>
  <si>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</si>
  <si>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</si>
  <si>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</si>
  <si>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</si>
  <si>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</si>
  <si>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</si>
  <si>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</si>
  <si>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</si>
  <si>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</si>
  <si>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</si>
  <si>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</si>
  <si>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</si>
  <si>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</si>
  <si>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</si>
  <si>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</si>
  <si>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</si>
  <si>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</si>
  <si>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</si>
  <si>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</si>
  <si>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</si>
  <si>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</si>
  <si>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</si>
  <si>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</si>
  <si>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</si>
  <si>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</si>
  <si>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</si>
  <si>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</si>
  <si>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</si>
  <si>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</si>
  <si>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</si>
  <si>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</si>
  <si>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</si>
  <si>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</si>
  <si>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</si>
  <si>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</si>
  <si>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</si>
  <si>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</si>
  <si>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</si>
  <si>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</si>
  <si>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</si>
  <si>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</si>
  <si>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</si>
  <si>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</si>
  <si>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</si>
  <si>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</si>
  <si>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</si>
  <si>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</si>
  <si>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</si>
  <si>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</si>
  <si>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</si>
  <si>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</si>
  <si>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</si>
  <si>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</si>
  <si>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</si>
  <si>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</si>
  <si>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</si>
  <si>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</si>
  <si>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</si>
  <si>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</si>
  <si>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</si>
  <si>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</si>
  <si>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</si>
  <si>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</si>
  <si>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</si>
  <si>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</si>
  <si>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</si>
  <si>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</si>
  <si>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</si>
  <si>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</si>
  <si>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</si>
  <si>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</si>
  <si>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</si>
  <si>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</si>
  <si>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</si>
  <si>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</si>
  <si>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</si>
  <si>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</si>
  <si>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</si>
  <si>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</si>
  <si>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</si>
  <si>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</si>
  <si>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</si>
  <si>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</si>
  <si>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</si>
  <si>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</si>
  <si>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</si>
  <si>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</si>
  <si>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</si>
  <si>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</si>
  <si>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</si>
  <si>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</si>
  <si>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</si>
  <si>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</si>
  <si>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</si>
  <si>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</si>
  <si>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</si>
  <si>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</si>
  <si>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</si>
  <si>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</si>
  <si>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</si>
  <si>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</si>
  <si>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</si>
  <si>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</si>
  <si>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</si>
  <si>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</si>
  <si>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</si>
  <si>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</si>
  <si>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</si>
  <si>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</si>
  <si>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</si>
  <si>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</si>
  <si>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</si>
  <si>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</si>
  <si>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</si>
  <si>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</si>
  <si>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</si>
  <si>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</si>
  <si>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</si>
  <si>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</si>
  <si>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</si>
  <si>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</si>
  <si>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</si>
  <si>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</si>
  <si>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</si>
  <si>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</si>
  <si>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</si>
  <si>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</si>
  <si>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</si>
  <si>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</si>
  <si>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</si>
  <si>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</si>
  <si>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</si>
  <si>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</si>
  <si>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</si>
  <si>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</si>
  <si>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</si>
  <si>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</si>
  <si>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</si>
  <si>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</si>
  <si>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</si>
  <si>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</si>
  <si>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</si>
  <si>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</si>
  <si>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</si>
  <si>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</si>
  <si>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</si>
  <si>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</si>
  <si>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</si>
  <si>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</si>
  <si>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</si>
  <si>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</si>
  <si>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</si>
  <si>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</si>
  <si>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</si>
  <si>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</si>
  <si>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</si>
  <si>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</si>
  <si>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</si>
  <si>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</si>
  <si>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</si>
  <si>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</si>
  <si>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</si>
  <si>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</si>
  <si>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</si>
  <si>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</si>
  <si>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</si>
  <si>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</si>
  <si>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</si>
  <si>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</si>
  <si>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</si>
  <si>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</si>
  <si>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</si>
  <si>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</si>
  <si>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</si>
  <si>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</si>
  <si>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</si>
  <si>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</si>
  <si>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</si>
  <si>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</si>
  <si>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</si>
  <si>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</si>
  <si>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</si>
  <si>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</si>
  <si>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</si>
  <si>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</si>
  <si>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</si>
  <si>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</si>
  <si>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</si>
  <si>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</si>
  <si>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</si>
  <si>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</si>
  <si>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</si>
  <si>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</si>
  <si>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</si>
  <si>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</si>
  <si>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</si>
  <si>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</si>
  <si>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</si>
  <si>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</si>
  <si>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</si>
  <si>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</si>
  <si>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</si>
  <si>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</si>
  <si>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</si>
  <si>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</si>
  <si>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</si>
  <si>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</si>
  <si>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</si>
  <si>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</si>
  <si>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</si>
  <si>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</si>
  <si>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</si>
  <si>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</si>
  <si>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</si>
  <si>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</si>
  <si>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</si>
  <si>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</si>
  <si>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</si>
  <si>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</si>
  <si>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</si>
  <si>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</si>
  <si>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</si>
  <si>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</si>
  <si>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</si>
  <si>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</si>
  <si>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</si>
  <si>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</si>
  <si>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</si>
  <si>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</si>
  <si>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</si>
  <si>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</si>
  <si>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</si>
  <si>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</si>
  <si>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</si>
  <si>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</si>
  <si>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</si>
  <si>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</si>
  <si>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</si>
  <si>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</si>
  <si>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</si>
  <si>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</si>
  <si>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</si>
  <si>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</si>
  <si>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</si>
  <si>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</si>
  <si>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</si>
  <si>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</si>
  <si>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</si>
  <si>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</si>
  <si>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</si>
  <si>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</si>
  <si>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</si>
  <si>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</si>
  <si>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</si>
  <si>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</si>
  <si>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</si>
  <si>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</si>
  <si>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</si>
  <si>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</si>
  <si>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</si>
  <si>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</si>
  <si>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</si>
  <si>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</si>
  <si>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</si>
  <si>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</si>
  <si>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</si>
  <si>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</si>
  <si>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</si>
  <si>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</si>
  <si>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</si>
  <si>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</si>
  <si>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</si>
  <si>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</si>
  <si>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</si>
  <si>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</si>
  <si>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</si>
  <si>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</si>
  <si>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</si>
  <si>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</si>
  <si>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</si>
  <si>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</si>
  <si>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</si>
  <si>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</si>
  <si>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</si>
  <si>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</si>
  <si>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</si>
  <si>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</si>
  <si>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</si>
  <si>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</si>
  <si>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</si>
  <si>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</si>
  <si>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</si>
  <si>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</si>
  <si>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</si>
  <si>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</si>
  <si>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</si>
  <si>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</si>
  <si>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</si>
  <si>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</si>
  <si>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</si>
  <si>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</si>
  <si>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</si>
  <si>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</si>
  <si>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</si>
  <si>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</si>
  <si>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</si>
  <si>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</si>
  <si>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</si>
  <si>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</si>
  <si>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</si>
  <si>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</si>
  <si>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</si>
  <si>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</si>
  <si>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</si>
  <si>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</si>
  <si>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</si>
  <si>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</si>
  <si>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</si>
  <si>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</si>
  <si>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</si>
  <si>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</si>
  <si>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</si>
  <si>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</si>
  <si>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</si>
  <si>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</si>
  <si>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</si>
  <si>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</si>
  <si>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</si>
  <si>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</si>
  <si>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</si>
  <si>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</si>
  <si>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</si>
  <si>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</si>
  <si>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</si>
  <si>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</si>
  <si>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</si>
  <si>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</si>
  <si>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</si>
  <si>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</si>
  <si>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</si>
  <si>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</si>
  <si>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</si>
  <si>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</si>
  <si>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</si>
  <si>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</si>
  <si>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</si>
  <si>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</si>
  <si>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</si>
  <si>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</si>
  <si>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</si>
  <si>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</si>
  <si>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</si>
  <si>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</si>
  <si>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</si>
  <si>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</si>
  <si>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</si>
  <si>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</si>
  <si>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</si>
  <si>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</si>
  <si>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</si>
  <si>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</si>
  <si>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</si>
  <si>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</si>
  <si>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</si>
  <si>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</si>
  <si>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</si>
  <si>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</si>
  <si>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</si>
  <si>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</si>
  <si>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</si>
  <si>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</si>
  <si>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</si>
  <si>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</si>
  <si>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</si>
  <si>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</si>
  <si>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</si>
  <si>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</si>
  <si>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</si>
  <si>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</si>
  <si>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</si>
  <si>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</si>
  <si>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</si>
  <si>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</si>
  <si>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</si>
  <si>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</si>
  <si>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</si>
  <si>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</si>
  <si>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</si>
  <si>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</si>
  <si>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</si>
  <si>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</si>
  <si>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</si>
  <si>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</si>
  <si>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</si>
  <si>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</si>
  <si>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</si>
  <si>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</si>
  <si>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</si>
  <si>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</si>
  <si>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</si>
  <si>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</si>
  <si>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</si>
  <si>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</si>
  <si>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</si>
  <si>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</si>
  <si>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</si>
  <si>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</si>
  <si>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</si>
  <si>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</si>
  <si>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</si>
  <si>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</si>
  <si>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</si>
  <si>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</si>
  <si>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</si>
  <si>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</si>
  <si>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</si>
  <si>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</si>
  <si>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</si>
  <si>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</si>
  <si>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</si>
  <si>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</si>
  <si>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</si>
  <si>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</si>
  <si>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</si>
  <si>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</si>
  <si>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</si>
  <si>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</si>
  <si>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</si>
  <si>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</si>
  <si>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</si>
  <si>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</si>
  <si>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</si>
  <si>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</si>
  <si>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</si>
  <si>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</si>
  <si>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</si>
  <si>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</si>
  <si>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</si>
  <si>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</si>
  <si>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</si>
  <si>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</si>
  <si>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</si>
  <si>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</si>
  <si>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</si>
  <si>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</si>
  <si>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</si>
  <si>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</si>
  <si>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</si>
  <si>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</si>
  <si>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</si>
  <si>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</si>
  <si>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</si>
  <si>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</si>
  <si>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</si>
  <si>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</si>
  <si>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</si>
  <si>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</si>
  <si>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</si>
  <si>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</si>
  <si>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</si>
  <si>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</si>
  <si>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</si>
  <si>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</si>
  <si>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</si>
  <si>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</si>
  <si>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</si>
  <si>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</si>
  <si>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</si>
  <si>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</si>
  <si>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</si>
  <si>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</si>
  <si>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</si>
  <si>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</si>
  <si>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</si>
  <si>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</si>
  <si>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</si>
  <si>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</si>
  <si>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</si>
  <si>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</si>
  <si>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</si>
  <si>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</si>
  <si>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</si>
  <si>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</si>
  <si>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</si>
  <si>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</si>
  <si>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</si>
  <si>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</si>
  <si>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</si>
  <si>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</si>
  <si>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</si>
  <si>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</si>
  <si>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</si>
  <si>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</si>
  <si>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</si>
  <si>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</si>
  <si>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</si>
  <si>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</si>
  <si>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</si>
  <si>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</si>
  <si>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</si>
  <si>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</si>
  <si>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</si>
  <si>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</si>
  <si>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</si>
  <si>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</si>
  <si>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</si>
  <si>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</si>
  <si>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</si>
  <si>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</si>
  <si>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</si>
  <si>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</si>
  <si>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</si>
  <si>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</si>
  <si>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</si>
  <si>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</si>
  <si>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</si>
  <si>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</si>
  <si>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</si>
  <si>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</si>
  <si>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</si>
  <si>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</si>
  <si>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</si>
  <si>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</si>
  <si>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</si>
  <si>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</si>
  <si>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</si>
  <si>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</si>
  <si>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</si>
  <si>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</si>
  <si>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</si>
  <si>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</si>
  <si>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</si>
  <si>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</si>
  <si>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</si>
  <si>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</si>
  <si>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</si>
  <si>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</si>
  <si>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</si>
  <si>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</si>
  <si>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</si>
  <si>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</si>
  <si>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</si>
  <si>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</si>
  <si>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</si>
  <si>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</si>
  <si>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</si>
  <si>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</si>
  <si>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</si>
  <si>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</si>
  <si>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</si>
  <si>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</si>
  <si>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</si>
  <si>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</si>
  <si>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</si>
  <si>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</si>
  <si>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</si>
  <si>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</si>
  <si>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</si>
  <si>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</si>
  <si>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</si>
  <si>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</si>
  <si>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</si>
  <si>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</si>
  <si>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</si>
  <si>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</si>
  <si>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</si>
  <si>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</si>
  <si>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</si>
  <si>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</si>
  <si>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</si>
  <si>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</si>
  <si>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</si>
  <si>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</si>
  <si>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</si>
  <si>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</si>
  <si>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</si>
  <si>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</si>
  <si>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</si>
  <si>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</si>
  <si>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</si>
  <si>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</si>
  <si>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</si>
  <si>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</si>
  <si>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</si>
  <si>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</si>
  <si>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</si>
  <si>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</si>
  <si>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</si>
  <si>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</si>
  <si>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</si>
  <si>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</si>
  <si>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</si>
  <si>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</si>
  <si>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</si>
  <si>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</si>
  <si>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</si>
  <si>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</si>
  <si>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</si>
  <si>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</si>
  <si>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</si>
  <si>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</si>
  <si>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</si>
  <si>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</si>
  <si>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</si>
  <si>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</si>
  <si>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</si>
  <si>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</si>
  <si>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</si>
  <si>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</si>
  <si>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</si>
  <si>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</si>
  <si>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</si>
  <si>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</si>
  <si>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</si>
  <si>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</si>
  <si>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</si>
  <si>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</si>
  <si>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</si>
  <si>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</si>
  <si>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</si>
  <si>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</si>
  <si>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</si>
  <si>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</si>
  <si>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</si>
  <si>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</si>
  <si>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</si>
  <si>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</si>
  <si>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</si>
  <si>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</si>
  <si>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</si>
  <si>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</si>
  <si>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</si>
  <si>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</si>
  <si>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</si>
  <si>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</si>
  <si>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</si>
  <si>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</si>
  <si>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</si>
  <si>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</si>
  <si>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</si>
  <si>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</si>
  <si>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</si>
  <si>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</si>
  <si>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</si>
  <si>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</si>
  <si>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</si>
  <si>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</si>
  <si>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</si>
  <si>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</si>
  <si>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</si>
  <si>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</si>
  <si>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</si>
  <si>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</si>
  <si>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</si>
  <si>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</si>
  <si>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</si>
  <si>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</si>
  <si>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</si>
  <si>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</si>
  <si>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</si>
  <si>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</si>
  <si>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</si>
  <si>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</si>
  <si>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</si>
  <si>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</si>
  <si>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</si>
  <si>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</si>
  <si>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</si>
  <si>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</si>
  <si>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</si>
  <si>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</si>
  <si>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</si>
  <si>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</si>
  <si>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</si>
  <si>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</si>
  <si>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</si>
  <si>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</si>
  <si>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</si>
  <si>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</si>
  <si>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</si>
  <si>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</si>
  <si>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</si>
  <si>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</si>
  <si>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</si>
  <si>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</si>
  <si>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</si>
  <si>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</si>
  <si>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</si>
  <si>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</si>
  <si>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</si>
  <si>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</si>
  <si>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</si>
  <si>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</si>
  <si>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</si>
  <si>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</si>
  <si>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</si>
  <si>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</si>
  <si>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</si>
  <si>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</si>
  <si>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</si>
  <si>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</si>
  <si>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</si>
  <si>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</si>
  <si>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</si>
  <si>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</si>
  <si>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</si>
  <si>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</si>
  <si>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</si>
  <si>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</si>
  <si>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</si>
  <si>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</si>
  <si>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</si>
  <si>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</si>
  <si>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</si>
  <si>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</si>
  <si>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</si>
  <si>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</si>
  <si>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</si>
  <si>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</si>
  <si>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</si>
  <si>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</si>
  <si>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</si>
  <si>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</si>
  <si>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</si>
  <si>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</si>
  <si>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</si>
  <si>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</si>
  <si>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</si>
  <si>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</si>
  <si>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</si>
  <si>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</si>
  <si>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</si>
  <si>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</si>
  <si>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</si>
  <si>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</si>
  <si>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</si>
  <si>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</si>
  <si>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</si>
  <si>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</si>
  <si>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</si>
  <si>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</si>
  <si>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</si>
  <si>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</si>
  <si>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</si>
  <si>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</si>
  <si>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</si>
  <si>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</si>
  <si>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</si>
  <si>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</si>
  <si>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</si>
  <si>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</si>
  <si>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</si>
  <si>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</si>
  <si>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</si>
  <si>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</si>
  <si>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</si>
  <si>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</si>
  <si>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</si>
  <si>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</si>
  <si>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</si>
  <si>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</si>
  <si>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</si>
  <si>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</si>
  <si>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</si>
  <si>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</si>
  <si>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</si>
  <si>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</si>
  <si>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</si>
  <si>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</si>
  <si>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</si>
  <si>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</si>
  <si>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</si>
  <si>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</si>
  <si>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</si>
  <si>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</si>
  <si>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</si>
  <si>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</si>
  <si>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</si>
  <si>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</si>
  <si>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</si>
  <si>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</si>
  <si>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</si>
  <si>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</si>
  <si>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</si>
  <si>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</si>
  <si>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</si>
  <si>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</si>
  <si>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</si>
  <si>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</si>
  <si>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</si>
  <si>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</si>
  <si>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</si>
  <si>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</si>
  <si>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</si>
  <si>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</si>
  <si>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</si>
  <si>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</si>
  <si>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</si>
  <si>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</si>
  <si>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</si>
  <si>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</si>
  <si>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</si>
  <si>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</si>
  <si>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</si>
  <si>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</si>
  <si>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</si>
  <si>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</si>
  <si>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</si>
  <si>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</si>
  <si>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</si>
  <si>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</si>
  <si>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</si>
  <si>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</si>
  <si>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</si>
  <si>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</si>
  <si>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</si>
  <si>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</si>
  <si>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</si>
  <si>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</si>
  <si>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</si>
  <si>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</si>
  <si>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</si>
  <si>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</si>
  <si>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</si>
  <si>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</si>
  <si>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</si>
  <si>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</si>
  <si>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</si>
  <si>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</si>
  <si>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</si>
  <si>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</si>
  <si>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</si>
  <si>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</si>
  <si>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</si>
  <si>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</si>
  <si>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</si>
  <si>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</si>
  <si>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</si>
  <si>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</si>
  <si>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</si>
  <si>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</si>
  <si>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</si>
  <si>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</si>
  <si>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</si>
  <si>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</si>
  <si>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</si>
  <si>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</si>
  <si>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</si>
  <si>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</si>
  <si>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</si>
  <si>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</si>
  <si>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</si>
  <si>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</si>
  <si>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</si>
  <si>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</si>
  <si>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</si>
  <si>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</si>
  <si>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</si>
  <si>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</si>
  <si>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</si>
  <si>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</si>
  <si>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</si>
  <si>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</si>
  <si>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</si>
  <si>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</si>
  <si>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</si>
  <si>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</si>
  <si>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</si>
  <si>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</si>
  <si>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</si>
  <si>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</si>
  <si>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</si>
  <si>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</si>
  <si>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</si>
  <si>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</si>
  <si>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</si>
  <si>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</si>
  <si>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</si>
  <si>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</si>
  <si>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</si>
  <si>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</si>
  <si>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</si>
  <si>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</si>
  <si>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</si>
  <si>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</si>
  <si>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</si>
  <si>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</si>
  <si>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</si>
  <si>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</si>
  <si>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</si>
  <si>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</si>
  <si>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</si>
  <si>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</si>
  <si>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</si>
  <si>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</si>
  <si>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</si>
  <si>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</si>
  <si>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</si>
  <si>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</si>
  <si>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</si>
  <si>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</si>
  <si>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</si>
  <si>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</si>
  <si>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</si>
  <si>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</si>
  <si>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</si>
  <si>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</si>
  <si>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</si>
  <si>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</si>
  <si>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</si>
  <si>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</si>
  <si>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</si>
  <si>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</si>
  <si>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</si>
  <si>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</si>
  <si>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</si>
  <si>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</si>
  <si>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</si>
  <si>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</si>
  <si>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</si>
  <si>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</si>
  <si>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</si>
  <si>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</si>
  <si>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</si>
  <si>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</si>
  <si>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</si>
  <si>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</si>
  <si>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</si>
  <si>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</si>
  <si>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</si>
  <si>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</si>
  <si>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</si>
  <si>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</si>
  <si>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</si>
  <si>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</si>
  <si>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</si>
  <si>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</si>
  <si>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</si>
  <si>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</si>
  <si>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</si>
  <si>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</si>
  <si>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</si>
  <si>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</si>
  <si>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</si>
  <si>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</si>
  <si>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</si>
  <si>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</si>
  <si>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</si>
  <si>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</si>
  <si>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</si>
  <si>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</si>
  <si>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</si>
  <si>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</si>
  <si>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</si>
  <si>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</si>
  <si>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</si>
  <si>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</si>
  <si>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</si>
  <si>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</si>
  <si>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</si>
  <si>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</si>
  <si>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</si>
  <si>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</si>
  <si>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</si>
  <si>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</si>
  <si>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</si>
  <si>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</si>
  <si>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</si>
  <si>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</si>
  <si>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</si>
  <si>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</si>
  <si>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</si>
  <si>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</si>
  <si>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</si>
  <si>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</si>
  <si>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</si>
  <si>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</si>
  <si>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</si>
  <si>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</si>
  <si>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</si>
  <si>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</si>
  <si>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</si>
  <si>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</si>
  <si>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</si>
  <si>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</si>
  <si>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</si>
  <si>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</si>
  <si>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</si>
  <si>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</si>
  <si>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</si>
  <si>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</si>
  <si>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</si>
  <si>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</si>
  <si>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</si>
  <si>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</si>
  <si>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</si>
  <si>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</si>
  <si>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</si>
  <si>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</si>
  <si>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</si>
  <si>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</si>
  <si>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</si>
  <si>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</si>
  <si>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</si>
  <si>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</si>
  <si>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</si>
  <si>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</si>
  <si>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</si>
  <si>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</si>
  <si>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</si>
  <si>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</si>
  <si>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</si>
  <si>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</si>
  <si>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</si>
  <si>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</si>
  <si>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</si>
  <si>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</si>
  <si>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</si>
  <si>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</si>
  <si>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</si>
  <si>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</si>
  <si>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</si>
  <si>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</si>
  <si>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</si>
  <si>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</si>
  <si>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</si>
  <si>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</si>
  <si>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</si>
  <si>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</si>
  <si>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</si>
  <si>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</si>
  <si>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</si>
  <si>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</si>
  <si>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</si>
  <si>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</si>
  <si>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</si>
  <si>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</si>
  <si>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</si>
  <si>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</si>
  <si>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</si>
  <si>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</si>
  <si>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</si>
  <si>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</si>
  <si>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</si>
  <si>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</si>
  <si>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</si>
  <si>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</si>
  <si>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</si>
  <si>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</si>
  <si>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</si>
  <si>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</si>
  <si>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</si>
  <si>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</si>
  <si>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</si>
  <si>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</si>
  <si>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</si>
  <si>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</si>
  <si>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</si>
  <si>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</si>
  <si>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</si>
  <si>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</si>
  <si>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</si>
  <si>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</si>
  <si>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</si>
  <si>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</si>
  <si>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</si>
  <si>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</si>
  <si>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</si>
  <si>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</si>
  <si>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</si>
  <si>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</si>
  <si>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</si>
  <si>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</si>
  <si>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</si>
  <si>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</si>
  <si>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</si>
  <si>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</si>
  <si>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</si>
  <si>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</si>
  <si>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</si>
  <si>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</si>
  <si>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</si>
  <si>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</si>
  <si>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</si>
  <si>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</si>
  <si>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</si>
  <si>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</si>
  <si>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</si>
  <si>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</si>
  <si>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</si>
  <si>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</si>
  <si>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</si>
  <si>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</si>
  <si>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</si>
  <si>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</si>
  <si>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</si>
  <si>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</si>
  <si>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</si>
  <si>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</si>
  <si>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</si>
  <si>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</si>
  <si>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</si>
  <si>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</si>
  <si>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</si>
  <si>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</si>
  <si>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</si>
  <si>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</si>
  <si>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</si>
  <si>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</si>
  <si>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</si>
  <si>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</si>
  <si>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</si>
  <si>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</si>
  <si>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</si>
  <si>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</si>
  <si>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</si>
  <si>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</si>
  <si>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</si>
  <si>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</si>
  <si>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</si>
  <si>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</si>
  <si>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</si>
  <si>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</si>
  <si>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</si>
  <si>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</si>
  <si>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</si>
  <si>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</si>
  <si>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</si>
  <si>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</si>
  <si>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</si>
  <si>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</si>
  <si>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</si>
  <si>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</si>
  <si>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</si>
  <si>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</si>
  <si>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</si>
  <si>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</si>
  <si>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</si>
  <si>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</si>
  <si>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</si>
  <si>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</si>
  <si>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</si>
  <si>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</si>
  <si>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</si>
  <si>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</si>
  <si>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</si>
  <si>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</si>
  <si>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</si>
  <si>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</si>
  <si>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</si>
  <si>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</si>
  <si>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</si>
  <si>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</si>
  <si>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</si>
  <si>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</si>
  <si>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</si>
  <si>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</si>
  <si>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</si>
  <si>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</si>
  <si>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</si>
  <si>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</si>
  <si>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</si>
  <si>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</si>
  <si>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</si>
  <si>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</si>
  <si>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</si>
  <si>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</si>
  <si>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</si>
  <si>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</si>
  <si>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</si>
  <si>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</si>
  <si>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</si>
  <si>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</si>
  <si>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</si>
  <si>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</si>
  <si>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</si>
  <si>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</si>
  <si>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</si>
  <si>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</si>
  <si>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</si>
  <si>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</si>
  <si>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</si>
  <si>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</si>
  <si>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</si>
  <si>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</si>
  <si>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</si>
  <si>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</si>
  <si>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</si>
  <si>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</si>
  <si>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</si>
  <si>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</si>
  <si>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</si>
  <si>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</si>
  <si>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</si>
  <si>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</si>
  <si>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</si>
  <si>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</si>
  <si>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</si>
  <si>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</si>
  <si>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</si>
  <si>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</si>
  <si>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</si>
  <si>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</si>
  <si>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</si>
  <si>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</si>
  <si>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</si>
  <si>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</si>
  <si>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</si>
  <si>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</si>
  <si>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</si>
  <si>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</si>
  <si>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</si>
  <si>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</si>
  <si>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</si>
  <si>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</si>
  <si>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</si>
  <si>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</si>
  <si>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</si>
  <si>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</si>
  <si>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</si>
  <si>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</si>
  <si>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</si>
  <si>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</si>
  <si>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</si>
  <si>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</si>
  <si>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</si>
  <si>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</si>
  <si>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</si>
  <si>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</si>
  <si>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</si>
  <si>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</si>
  <si>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</si>
  <si>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</si>
  <si>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</si>
  <si>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</si>
  <si>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</si>
  <si>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</si>
  <si>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</si>
  <si>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</si>
  <si>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</si>
  <si>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</si>
  <si>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</si>
  <si>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</si>
  <si>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</si>
  <si>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</si>
  <si>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</si>
  <si>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</si>
  <si>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</si>
  <si>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</si>
  <si>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</si>
  <si>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</si>
  <si>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</si>
  <si>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</si>
  <si>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</si>
  <si>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</si>
  <si>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</si>
  <si>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</si>
  <si>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</si>
  <si>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</si>
  <si>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</si>
  <si>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</si>
  <si>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</si>
  <si>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</si>
  <si>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</si>
  <si>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</si>
  <si>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</si>
  <si>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</si>
  <si>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</si>
  <si>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</si>
  <si>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</si>
  <si>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</si>
  <si>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</si>
  <si>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</si>
  <si>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</si>
  <si>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</si>
  <si>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</si>
  <si>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</si>
  <si>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</si>
  <si>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</si>
  <si>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</si>
  <si>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</si>
  <si>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</si>
  <si>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</si>
  <si>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</si>
  <si>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</si>
  <si>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</si>
  <si>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</si>
  <si>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</si>
  <si>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</si>
  <si>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</si>
  <si>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</si>
  <si>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</si>
  <si>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</si>
  <si>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</si>
  <si>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</si>
  <si>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</si>
  <si>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</si>
  <si>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</si>
  <si>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</si>
  <si>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</si>
  <si>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</si>
  <si>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</si>
  <si>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</si>
  <si>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</si>
  <si>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</si>
  <si>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</si>
  <si>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</si>
  <si>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</si>
  <si>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</si>
  <si>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</si>
  <si>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</si>
  <si>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</si>
  <si>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</si>
  <si>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</si>
  <si>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</si>
  <si>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</si>
  <si>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</si>
  <si>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</si>
  <si>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</si>
  <si>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</si>
  <si>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</si>
  <si>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</si>
  <si>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</si>
  <si>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</si>
  <si>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</si>
  <si>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</si>
  <si>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</si>
  <si>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</si>
  <si>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</si>
  <si>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</si>
  <si>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</si>
  <si>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</si>
  <si>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</si>
  <si>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</si>
  <si>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</si>
  <si>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</si>
  <si>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</si>
  <si>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</si>
  <si>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</si>
  <si>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</si>
  <si>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</si>
  <si>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</si>
  <si>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</si>
  <si>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</si>
  <si>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</si>
  <si>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</si>
  <si>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</si>
  <si>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</si>
  <si>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</si>
  <si>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</si>
  <si>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</si>
  <si>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</si>
  <si>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</si>
  <si>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</si>
  <si>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</si>
  <si>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</si>
  <si>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</si>
  <si>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</si>
  <si>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</si>
  <si>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</si>
  <si>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</si>
  <si>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</si>
  <si>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</si>
  <si>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</si>
  <si>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</si>
  <si>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</si>
  <si>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</si>
  <si>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</si>
  <si>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</si>
  <si>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</si>
  <si>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</si>
  <si>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</si>
  <si>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</si>
  <si>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</si>
  <si>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</si>
  <si>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</si>
  <si>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</si>
  <si>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</si>
  <si>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</si>
  <si>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</si>
  <si>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</si>
  <si>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</si>
  <si>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</si>
  <si>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</si>
  <si>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</si>
  <si>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</si>
  <si>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</si>
  <si>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</si>
  <si>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</si>
  <si>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</si>
  <si>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</si>
  <si>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</si>
  <si>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</si>
  <si>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</si>
  <si>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</si>
  <si>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</si>
  <si>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</si>
  <si>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</si>
  <si>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</si>
  <si>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</si>
  <si>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</si>
  <si>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</si>
  <si>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</si>
  <si>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</si>
  <si>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</si>
  <si>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</si>
  <si>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</si>
  <si>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</si>
  <si>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</si>
  <si>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</si>
  <si>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</si>
  <si>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</si>
  <si>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</si>
  <si>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</si>
  <si>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</si>
  <si>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</si>
  <si>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</si>
  <si>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</si>
  <si>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</si>
  <si>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</si>
  <si>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</si>
  <si>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</si>
  <si>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</si>
  <si>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</si>
  <si>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</si>
  <si>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</si>
  <si>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</si>
  <si>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</si>
  <si>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</si>
  <si>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</si>
  <si>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</si>
  <si>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</si>
  <si>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</si>
  <si>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</si>
  <si>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</si>
  <si>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</si>
  <si>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</si>
  <si>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</si>
  <si>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</si>
  <si>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</si>
  <si>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</si>
  <si>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</si>
  <si>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</si>
  <si>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</si>
  <si>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</si>
  <si>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</si>
  <si>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</si>
  <si>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</si>
  <si>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</si>
  <si>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</si>
  <si>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</si>
  <si>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</si>
  <si>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</si>
  <si>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</si>
  <si>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</si>
  <si>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</si>
  <si>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</si>
  <si>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</si>
  <si>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</si>
  <si>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</si>
  <si>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</si>
  <si>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</si>
  <si>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</si>
  <si>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</si>
  <si>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</si>
  <si>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</si>
  <si>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</si>
  <si>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</si>
  <si>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</si>
  <si>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</si>
  <si>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</si>
  <si>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</si>
  <si>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</si>
  <si>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</si>
  <si>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</si>
  <si>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</si>
  <si>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</si>
  <si>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</si>
  <si>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</si>
  <si>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</si>
  <si>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</si>
  <si>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</si>
  <si>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</si>
  <si>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</si>
  <si>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</si>
  <si>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</si>
  <si>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</si>
  <si>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</si>
  <si>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</si>
  <si>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</si>
  <si>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</si>
  <si>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</si>
  <si>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</si>
  <si>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</si>
  <si>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</si>
  <si>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</si>
  <si>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</si>
  <si>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</si>
  <si>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</si>
  <si>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</si>
  <si>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</si>
  <si>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</si>
  <si>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</si>
  <si>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</si>
  <si>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</si>
  <si>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</si>
  <si>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</si>
  <si>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</si>
  <si>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</si>
  <si>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</si>
  <si>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</si>
  <si>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</si>
  <si>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</si>
  <si>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</si>
  <si>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</si>
  <si>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</si>
  <si>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</si>
  <si>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</si>
  <si>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</si>
  <si>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</si>
  <si>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</si>
  <si>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</si>
  <si>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</si>
  <si>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</si>
  <si>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</si>
  <si>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</si>
  <si>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</si>
  <si>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</si>
  <si>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</si>
  <si>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</si>
  <si>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</si>
  <si>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</si>
  <si>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</si>
  <si>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</si>
  <si>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</si>
  <si>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</si>
  <si>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</si>
  <si>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</si>
  <si>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</si>
  <si>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</si>
  <si>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</si>
  <si>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</si>
  <si>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</si>
  <si>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</si>
  <si>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</si>
  <si>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</si>
  <si>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</si>
  <si>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</si>
  <si>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</si>
  <si>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</si>
  <si>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</si>
  <si>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</si>
  <si>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</si>
  <si>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</si>
  <si>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</si>
  <si>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</si>
  <si>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</si>
  <si>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</si>
  <si>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</si>
  <si>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</si>
  <si>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</si>
  <si>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</si>
  <si>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</si>
  <si>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</si>
  <si>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</si>
  <si>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</si>
  <si>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</si>
  <si>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</si>
  <si>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</si>
  <si>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</si>
  <si>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</si>
  <si>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</si>
  <si>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</si>
  <si>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</si>
  <si>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</si>
  <si>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</si>
  <si>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</si>
  <si>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</si>
  <si>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</si>
  <si>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</si>
  <si>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</si>
  <si>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</si>
  <si>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</si>
  <si>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</si>
  <si>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</si>
  <si>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</si>
  <si>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</si>
  <si>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</si>
  <si>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</si>
  <si>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</si>
  <si>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</si>
  <si>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</si>
  <si>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</si>
  <si>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</si>
  <si>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</si>
  <si>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</si>
  <si>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</si>
  <si>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</si>
  <si>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</si>
  <si>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</si>
  <si>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</si>
  <si>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</si>
  <si>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</si>
  <si>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</si>
  <si>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</si>
  <si>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</si>
  <si>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</si>
  <si>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</si>
  <si>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</si>
  <si>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</si>
  <si>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</si>
  <si>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</si>
  <si>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</si>
  <si>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</si>
  <si>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</si>
  <si>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</si>
  <si>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</si>
  <si>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</si>
  <si>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</si>
  <si>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</si>
  <si>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</si>
  <si>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</si>
  <si>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</si>
  <si>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</si>
  <si>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</si>
  <si>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</si>
  <si>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</si>
  <si>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</si>
  <si>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</si>
  <si>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</si>
  <si>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</si>
  <si>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</si>
  <si>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</si>
  <si>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</si>
  <si>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</si>
  <si>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</si>
  <si>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</si>
  <si>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</si>
  <si>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</si>
  <si>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</si>
  <si>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</si>
  <si>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</si>
  <si>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</si>
  <si>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</si>
  <si>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</si>
  <si>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</si>
  <si>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</si>
  <si>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</si>
  <si>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</si>
  <si>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</si>
  <si>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</si>
  <si>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</si>
  <si>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</si>
  <si>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</si>
  <si>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</si>
  <si>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</si>
  <si>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</si>
  <si>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</si>
  <si>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</si>
  <si>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</si>
  <si>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</si>
  <si>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</si>
  <si>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</si>
  <si>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</si>
  <si>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</si>
  <si>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</si>
  <si>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</si>
  <si>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</si>
  <si>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</si>
  <si>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</si>
  <si>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</si>
  <si>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</si>
  <si>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</si>
  <si>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</si>
  <si>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</si>
  <si>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</si>
  <si>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</si>
  <si>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</si>
  <si>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</si>
  <si>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</si>
  <si>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</si>
  <si>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</si>
  <si>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</si>
  <si>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</si>
  <si>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</si>
  <si>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</si>
  <si>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</si>
  <si>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</si>
  <si>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</si>
  <si>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</si>
  <si>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</si>
  <si>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</si>
  <si>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</si>
  <si>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</si>
  <si>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</si>
  <si>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</si>
  <si>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</si>
  <si>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</si>
  <si>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</si>
  <si>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</si>
  <si>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</si>
  <si>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</si>
  <si>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</si>
  <si>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</si>
  <si>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</si>
  <si>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</si>
  <si>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</si>
  <si>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</si>
  <si>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</si>
  <si>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</si>
  <si>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</si>
  <si>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</si>
  <si>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</si>
  <si>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</si>
  <si>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</si>
  <si>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</si>
  <si>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</si>
  <si>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</si>
  <si>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</si>
  <si>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</si>
  <si>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</si>
  <si>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</si>
  <si>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</si>
  <si>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</si>
  <si>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</si>
  <si>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</si>
  <si>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</si>
  <si>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</si>
  <si>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</si>
  <si>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</si>
  <si>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</si>
  <si>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</si>
  <si>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</si>
  <si>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</si>
  <si>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</si>
  <si>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</si>
  <si>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</si>
  <si>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</si>
  <si>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</si>
  <si>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</si>
  <si>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</si>
  <si>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</si>
  <si>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</si>
  <si>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</si>
  <si>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</si>
  <si>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</si>
  <si>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</si>
  <si>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</si>
  <si>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</si>
  <si>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</si>
  <si>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</si>
  <si>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</si>
  <si>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</si>
  <si>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</si>
  <si>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</si>
  <si>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</si>
  <si>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</si>
  <si>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</si>
  <si>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</si>
  <si>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</si>
  <si>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</si>
  <si>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</si>
  <si>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</si>
  <si>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</si>
  <si>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</si>
  <si>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</si>
  <si>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</si>
  <si>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</si>
  <si>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</si>
  <si>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</si>
  <si>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</si>
  <si>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</si>
  <si>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</si>
  <si>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</si>
  <si>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</si>
  <si>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</si>
  <si>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</si>
  <si>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</si>
  <si>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</si>
  <si>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</si>
  <si>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</si>
  <si>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</si>
  <si>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</si>
  <si>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</si>
  <si>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</si>
  <si>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</si>
  <si>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</si>
  <si>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</si>
  <si>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</si>
  <si>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</si>
  <si>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</si>
  <si>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</si>
  <si>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</si>
  <si>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</si>
  <si>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</si>
  <si>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</si>
  <si>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</si>
  <si>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</si>
  <si>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</si>
  <si>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</si>
  <si>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</si>
  <si>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</si>
  <si>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</si>
  <si>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</si>
  <si>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</si>
  <si>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</si>
  <si>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</si>
  <si>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</si>
  <si>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</si>
  <si>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</si>
  <si>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</si>
  <si>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</si>
  <si>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</si>
  <si>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</si>
  <si>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</si>
  <si>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</si>
  <si>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</si>
  <si>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</si>
  <si>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</si>
  <si>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</si>
  <si>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</si>
  <si>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</si>
  <si>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</si>
  <si>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</si>
  <si>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</si>
  <si>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</si>
  <si>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</si>
  <si>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</si>
  <si>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</si>
  <si>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</si>
  <si>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</si>
  <si>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</si>
  <si>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</si>
  <si>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</si>
  <si>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</si>
  <si>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</si>
  <si>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</si>
  <si>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</si>
  <si>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</si>
  <si>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</si>
  <si>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</si>
  <si>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</si>
  <si>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</si>
  <si>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</si>
  <si>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</si>
  <si>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</si>
  <si>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</si>
  <si>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</si>
  <si>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</si>
  <si>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</si>
  <si>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</si>
  <si>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</si>
  <si>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</si>
  <si>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</si>
  <si>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</si>
  <si>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</si>
  <si>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</si>
  <si>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</si>
  <si>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</si>
  <si>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</si>
  <si>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</si>
  <si>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</si>
  <si>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</si>
  <si>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</si>
  <si>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</si>
  <si>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</si>
  <si>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</si>
  <si>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</si>
  <si>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</si>
  <si>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</si>
  <si>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</si>
  <si>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</si>
  <si>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</si>
  <si>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</si>
  <si>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</si>
  <si>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</si>
  <si>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</si>
  <si>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</si>
  <si>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</si>
  <si>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</si>
  <si>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</si>
  <si>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</si>
  <si>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</si>
  <si>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</si>
  <si>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</si>
  <si>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</si>
  <si>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</si>
  <si>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</si>
  <si>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</si>
  <si>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</si>
  <si>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</si>
  <si>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</si>
  <si>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</si>
  <si>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</si>
  <si>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</si>
  <si>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</si>
  <si>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</si>
  <si>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</si>
  <si>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</si>
  <si>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</si>
  <si>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</si>
  <si>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</si>
  <si>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</si>
  <si>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</si>
  <si>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</si>
  <si>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</si>
  <si>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</si>
  <si>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</si>
  <si>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</si>
  <si>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</si>
  <si>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</si>
  <si>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</si>
  <si>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</si>
  <si>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</si>
  <si>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</si>
  <si>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</si>
  <si>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</si>
  <si>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</si>
  <si>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</si>
  <si>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</si>
  <si>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</si>
  <si>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</si>
  <si>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</si>
  <si>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</si>
  <si>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</si>
  <si>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</si>
  <si>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</si>
  <si>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</si>
  <si>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</si>
  <si>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</si>
  <si>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</si>
  <si>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</si>
  <si>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</si>
  <si>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</si>
  <si>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</si>
  <si>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</si>
  <si>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</si>
  <si>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</si>
  <si>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</si>
  <si>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</si>
  <si>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</si>
  <si>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</si>
  <si>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</si>
  <si>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</si>
  <si>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</si>
  <si>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</si>
  <si>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</si>
  <si>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</si>
  <si>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</si>
  <si>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</si>
  <si>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</si>
  <si>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</si>
  <si>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</si>
  <si>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</si>
  <si>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</si>
  <si>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</si>
  <si>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</si>
  <si>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</si>
  <si>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</si>
  <si>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</si>
  <si>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</si>
  <si>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</si>
  <si>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</si>
  <si>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</si>
  <si>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</si>
  <si>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</si>
  <si>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</si>
  <si>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</si>
  <si>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</si>
  <si>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</si>
  <si>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</si>
  <si>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</si>
  <si>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</si>
  <si>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</si>
  <si>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</si>
  <si>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</si>
  <si>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</si>
  <si>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</si>
  <si>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</si>
  <si>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</si>
  <si>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</si>
  <si>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</si>
  <si>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</si>
  <si>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</si>
  <si>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</si>
  <si>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</si>
  <si>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</si>
  <si>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</si>
  <si>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</si>
  <si>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</si>
  <si>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</si>
  <si>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</si>
  <si>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</si>
  <si>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</si>
  <si>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</si>
  <si>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</si>
  <si>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</si>
  <si>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</si>
  <si>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</si>
  <si>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</si>
  <si>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</si>
  <si>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</si>
  <si>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</si>
  <si>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</si>
  <si>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</si>
  <si>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</si>
  <si>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</si>
  <si>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</si>
  <si>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</si>
  <si>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</si>
  <si>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</si>
  <si>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</si>
  <si>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</si>
  <si>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</si>
  <si>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</si>
  <si>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</si>
  <si>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</si>
  <si>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</si>
  <si>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</si>
  <si>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</si>
  <si>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</si>
  <si>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</si>
  <si>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</si>
  <si>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</si>
  <si>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</si>
  <si>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</si>
  <si>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</si>
  <si>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</si>
  <si>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</si>
  <si>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</si>
  <si>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</si>
  <si>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</si>
  <si>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</si>
  <si>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</si>
  <si>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</si>
  <si>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</si>
  <si>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</si>
  <si>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</si>
  <si>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</si>
  <si>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</si>
  <si>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</si>
  <si>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</si>
  <si>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</si>
  <si>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</si>
  <si>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</si>
  <si>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</si>
  <si>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</si>
  <si>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</si>
  <si>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</si>
  <si>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</si>
  <si>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</si>
  <si>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</si>
  <si>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</si>
  <si>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</si>
  <si>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</si>
  <si>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</si>
  <si>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</si>
  <si>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</si>
  <si>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</si>
  <si>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</si>
  <si>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</si>
  <si>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</si>
  <si>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</si>
  <si>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</si>
  <si>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</si>
  <si>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</si>
  <si>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</si>
  <si>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</si>
  <si>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</si>
  <si>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</si>
  <si>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</si>
  <si>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</si>
  <si>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</si>
  <si>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</si>
  <si>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</si>
  <si>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</si>
  <si>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</si>
  <si>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</si>
  <si>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</si>
  <si>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</si>
  <si>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</si>
  <si>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</si>
  <si>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</si>
  <si>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</si>
  <si>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</si>
  <si>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</si>
  <si>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</si>
  <si>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</si>
  <si>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</si>
  <si>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</si>
  <si>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</si>
  <si>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</si>
  <si>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</si>
  <si>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</si>
  <si>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</si>
  <si>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</si>
  <si>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</si>
  <si>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</si>
  <si>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</si>
  <si>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</si>
  <si>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</si>
  <si>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</si>
  <si>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</si>
  <si>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</si>
  <si>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</si>
  <si>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</si>
  <si>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</si>
  <si>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</si>
  <si>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</si>
  <si>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</si>
  <si>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</si>
  <si>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</si>
  <si>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</si>
  <si>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</si>
  <si>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</si>
  <si>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</si>
  <si>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</si>
  <si>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</si>
  <si>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</si>
  <si>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</si>
  <si>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</si>
  <si>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</si>
  <si>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</si>
  <si>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</si>
  <si>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</si>
  <si>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</si>
  <si>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</si>
  <si>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</si>
  <si>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</si>
  <si>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</si>
  <si>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</si>
  <si>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</si>
  <si>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</si>
  <si>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</si>
  <si>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</si>
  <si>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</si>
  <si>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</si>
  <si>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</si>
  <si>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</si>
  <si>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</si>
  <si>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</si>
  <si>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</si>
  <si>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</si>
  <si>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</si>
  <si>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</si>
  <si>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</si>
  <si>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</si>
  <si>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</si>
  <si>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</si>
  <si>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</si>
  <si>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</si>
  <si>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</si>
  <si>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</si>
  <si>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</si>
  <si>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</si>
  <si>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</si>
  <si>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</si>
  <si>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</si>
  <si>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</si>
  <si>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</si>
  <si>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</si>
  <si>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</si>
  <si>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</si>
  <si>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</si>
  <si>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</si>
  <si>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</si>
  <si>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</si>
  <si>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</si>
  <si>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</si>
  <si>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</si>
  <si>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</si>
  <si>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</si>
  <si>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</si>
  <si>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</si>
  <si>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</si>
  <si>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</si>
  <si>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</si>
  <si>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</si>
  <si>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</si>
  <si>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</si>
  <si>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</si>
  <si>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</si>
  <si>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</si>
  <si>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</si>
  <si>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</si>
  <si>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</si>
  <si>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</si>
  <si>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</si>
  <si>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</si>
  <si>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</si>
  <si>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</si>
  <si>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</si>
  <si>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</si>
  <si>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</si>
  <si>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</si>
  <si>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</si>
  <si>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</si>
  <si>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</si>
  <si>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</si>
  <si>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</si>
  <si>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</si>
  <si>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</si>
  <si>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</si>
  <si>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</si>
  <si>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</si>
  <si>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</si>
  <si>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</si>
  <si>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</si>
  <si>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</si>
  <si>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</si>
  <si>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</si>
  <si>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</si>
  <si>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</si>
  <si>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</si>
  <si>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</si>
  <si>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</si>
  <si>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</si>
  <si>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</si>
  <si>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</si>
  <si>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</si>
  <si>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</si>
  <si>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</si>
  <si>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</si>
  <si>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</si>
  <si>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</si>
  <si>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</si>
  <si>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</si>
  <si>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</si>
  <si>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</si>
  <si>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</si>
  <si>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</si>
  <si>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</si>
  <si>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</si>
  <si>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</si>
  <si>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</si>
  <si>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</si>
  <si>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</si>
  <si>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</si>
  <si>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</si>
  <si>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</si>
  <si>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</si>
  <si>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</si>
  <si>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</si>
  <si>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</si>
  <si>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</si>
  <si>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</si>
  <si>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</si>
  <si>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</si>
  <si>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</si>
  <si>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</si>
  <si>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</si>
  <si>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</si>
  <si>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</si>
  <si>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</si>
  <si>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</si>
  <si>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</si>
  <si>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</si>
  <si>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</si>
  <si>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</si>
  <si>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</si>
  <si>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</si>
  <si>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</si>
  <si>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</si>
  <si>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</si>
  <si>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</si>
  <si>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</si>
  <si>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</si>
  <si>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</si>
  <si>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</si>
  <si>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</si>
  <si>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</si>
  <si>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</si>
  <si>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</si>
  <si>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</si>
  <si>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</si>
  <si>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</si>
  <si>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</si>
  <si>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</si>
  <si>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</si>
  <si>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</si>
  <si>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</si>
  <si>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</si>
  <si>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</si>
  <si>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</si>
  <si>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</si>
  <si>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</si>
  <si>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</si>
  <si>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</si>
  <si>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</si>
  <si>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</si>
  <si>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</si>
  <si>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</si>
  <si>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</si>
  <si>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</si>
  <si>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</si>
  <si>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</si>
  <si>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</si>
  <si>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</si>
  <si>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</si>
  <si>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</si>
  <si>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</si>
  <si>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</si>
  <si>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</si>
  <si>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</si>
  <si>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</si>
  <si>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</si>
  <si>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</si>
  <si>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</si>
  <si>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</si>
  <si>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</si>
  <si>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</si>
  <si>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</si>
  <si>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</si>
  <si>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</si>
  <si>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</si>
  <si>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</si>
  <si>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</si>
  <si>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</si>
  <si>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</si>
  <si>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</si>
  <si>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</si>
  <si>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</si>
  <si>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</si>
  <si>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</si>
  <si>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</si>
  <si>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</si>
  <si>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</si>
  <si>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</si>
  <si>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</si>
  <si>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</si>
  <si>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</si>
  <si>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</si>
  <si>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</si>
  <si>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</si>
  <si>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</si>
  <si>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</si>
  <si>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</si>
  <si>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</si>
  <si>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</si>
  <si>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</si>
  <si>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</si>
  <si>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</si>
  <si>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</si>
  <si>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</si>
  <si>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</si>
  <si>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</si>
  <si>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</si>
  <si>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</si>
  <si>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</si>
  <si>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</si>
  <si>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</si>
  <si>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</si>
  <si>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</si>
  <si>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</si>
  <si>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</si>
  <si>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</si>
  <si>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</si>
  <si>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</si>
  <si>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</si>
  <si>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</si>
  <si>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</si>
  <si>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</si>
  <si>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</si>
  <si>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</si>
  <si>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</si>
  <si>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</si>
  <si>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</si>
  <si>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</si>
  <si>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</si>
  <si>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</si>
  <si>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</si>
  <si>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</si>
  <si>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</si>
  <si>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</si>
  <si>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</si>
  <si>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</si>
  <si>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</si>
  <si>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</si>
  <si>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</si>
  <si>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</si>
  <si>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</si>
  <si>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</si>
  <si>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</si>
  <si>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</si>
  <si>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</si>
  <si>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</si>
  <si>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</si>
  <si>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</si>
  <si>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</si>
  <si>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</si>
  <si>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</si>
  <si>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</si>
  <si>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</si>
  <si>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</si>
  <si>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</si>
  <si>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</si>
  <si>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</si>
  <si>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</si>
  <si>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</si>
  <si>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</si>
  <si>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</si>
  <si>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</si>
  <si>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</si>
  <si>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</si>
  <si>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</si>
  <si>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</si>
  <si>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</si>
  <si>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</si>
  <si>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</si>
  <si>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</si>
  <si>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</si>
  <si>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</si>
  <si>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</si>
  <si>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</si>
  <si>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</si>
  <si>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</si>
  <si>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</si>
  <si>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</si>
  <si>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</si>
  <si>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</si>
  <si>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</si>
  <si>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</si>
  <si>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</si>
  <si>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</si>
  <si>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</si>
  <si>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</si>
  <si>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</si>
  <si>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</si>
  <si>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</si>
  <si>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</si>
  <si>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</si>
  <si>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</si>
  <si>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</si>
  <si>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</si>
  <si>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</si>
  <si>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</si>
  <si>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</si>
  <si>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</si>
  <si>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</si>
  <si>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</si>
  <si>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</si>
  <si>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</si>
  <si>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</si>
  <si>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</si>
  <si>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</si>
  <si>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</si>
  <si>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</si>
  <si>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</si>
  <si>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</si>
  <si>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</si>
  <si>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</si>
  <si>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</si>
  <si>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</si>
  <si>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</si>
  <si>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</si>
  <si>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</si>
  <si>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</si>
  <si>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</si>
  <si>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</si>
  <si>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</si>
  <si>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</si>
  <si>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</si>
  <si>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</si>
  <si>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</si>
  <si>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</si>
  <si>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</si>
  <si>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</si>
  <si>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</si>
  <si>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</si>
  <si>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</si>
  <si>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</si>
  <si>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</si>
  <si>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</si>
  <si>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</si>
  <si>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</si>
  <si>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</si>
  <si>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</si>
  <si>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</si>
  <si>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</si>
  <si>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</si>
  <si>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</si>
  <si>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</si>
  <si>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</si>
  <si>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</si>
  <si>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</si>
  <si>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</si>
  <si>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</si>
  <si>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</si>
  <si>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</si>
  <si>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</si>
  <si>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</si>
  <si>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</si>
  <si>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</si>
  <si>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</si>
  <si>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</si>
  <si>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</si>
  <si>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</si>
  <si>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</si>
  <si>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</si>
  <si>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</si>
  <si>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</si>
  <si>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</si>
  <si>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</si>
  <si>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</si>
  <si>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</si>
  <si>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</si>
  <si>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</si>
  <si>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</si>
  <si>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</si>
  <si>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</si>
  <si>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</si>
  <si>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</si>
  <si>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</si>
  <si>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</si>
  <si>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</si>
  <si>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</si>
  <si>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</si>
  <si>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</si>
  <si>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</si>
  <si>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</si>
  <si>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</si>
  <si>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</si>
  <si>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</si>
  <si>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</si>
  <si>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</si>
  <si>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</si>
  <si>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</si>
  <si>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</si>
  <si>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</si>
  <si>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</si>
  <si>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</si>
  <si>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</si>
  <si>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</si>
  <si>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</si>
  <si>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</si>
  <si>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</si>
  <si>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</si>
  <si>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</si>
  <si>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</si>
  <si>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</si>
  <si>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</si>
  <si>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</si>
  <si>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</si>
  <si>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</si>
  <si>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</si>
  <si>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</si>
  <si>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</si>
  <si>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</si>
  <si>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</si>
  <si>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</si>
  <si>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</si>
  <si>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</si>
  <si>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</si>
  <si>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</si>
  <si>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</si>
  <si>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</si>
  <si>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</si>
  <si>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</si>
  <si>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</si>
  <si>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</si>
  <si>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</si>
  <si>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</si>
  <si>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</si>
  <si>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</si>
  <si>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</si>
  <si>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</si>
  <si>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</si>
  <si>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</si>
  <si>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</si>
  <si>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</si>
  <si>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</si>
  <si>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</si>
  <si>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</si>
  <si>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</si>
  <si>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</si>
  <si>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</si>
  <si>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</si>
  <si>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</si>
  <si>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</si>
  <si>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</si>
  <si>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</si>
  <si>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</si>
  <si>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</si>
  <si>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</si>
  <si>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</si>
  <si>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</si>
  <si>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</si>
  <si>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</si>
  <si>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</si>
  <si>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</si>
  <si>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</si>
  <si>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</si>
  <si>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</si>
  <si>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</si>
  <si>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</si>
  <si>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</si>
  <si>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</si>
  <si>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</si>
  <si>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</si>
  <si>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</si>
  <si>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</si>
  <si>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</si>
  <si>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</si>
  <si>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</si>
  <si>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</si>
  <si>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</si>
  <si>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</si>
  <si>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</si>
  <si>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</si>
  <si>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</si>
  <si>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</si>
  <si>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</si>
  <si>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</si>
  <si>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</si>
  <si>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</si>
  <si>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</si>
  <si>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</si>
  <si>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</si>
  <si>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</si>
  <si>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</si>
  <si>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</si>
  <si>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</si>
  <si>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</si>
  <si>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</si>
  <si>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</si>
  <si>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</si>
  <si>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</si>
  <si>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</si>
  <si>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</si>
  <si>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</si>
  <si>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</si>
  <si>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</si>
  <si>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</si>
  <si>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</si>
  <si>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</si>
  <si>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</si>
  <si>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</si>
  <si>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</si>
  <si>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</si>
  <si>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</si>
  <si>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</si>
  <si>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</si>
  <si>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</si>
  <si>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</si>
  <si>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</si>
  <si>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</si>
  <si>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</si>
  <si>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</si>
  <si>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</si>
  <si>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</si>
  <si>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</si>
  <si>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</si>
  <si>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</si>
  <si>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</si>
  <si>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</si>
  <si>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</si>
  <si>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</si>
  <si>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</si>
  <si>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</si>
  <si>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</si>
  <si>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</si>
  <si>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</si>
  <si>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</si>
  <si>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</si>
  <si>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</si>
  <si>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</si>
  <si>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</si>
  <si>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</si>
  <si>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</si>
  <si>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</si>
  <si>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</si>
  <si>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</si>
  <si>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</si>
  <si>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</si>
  <si>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</si>
  <si>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</si>
  <si>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</si>
  <si>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</si>
  <si>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</si>
  <si>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</si>
  <si>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</si>
  <si>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</si>
  <si>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</si>
  <si>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</si>
  <si>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</si>
  <si>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</si>
  <si>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</si>
  <si>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</si>
  <si>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</si>
  <si>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</si>
  <si>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</si>
  <si>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</si>
  <si>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</si>
  <si>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</si>
  <si>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</si>
  <si>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</si>
  <si>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</si>
  <si>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</si>
  <si>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</si>
  <si>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</si>
  <si>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</si>
  <si>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</si>
  <si>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</si>
  <si>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</si>
  <si>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</si>
  <si>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</si>
  <si>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</si>
  <si>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</si>
  <si>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</si>
  <si>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</si>
  <si>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</si>
  <si>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</si>
  <si>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</si>
  <si>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</si>
  <si>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</si>
  <si>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</si>
  <si>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</si>
  <si>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</si>
  <si>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</si>
  <si>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</si>
  <si>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</si>
  <si>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</si>
  <si>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</si>
  <si>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</si>
  <si>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</si>
  <si>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</si>
  <si>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</si>
  <si>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</si>
  <si>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</si>
  <si>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</si>
  <si>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</si>
  <si>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</si>
  <si>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</si>
  <si>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</si>
  <si>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</si>
  <si>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</si>
  <si>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</si>
  <si>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</si>
  <si>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</si>
  <si>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</si>
  <si>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</si>
  <si>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</si>
  <si>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</si>
  <si>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</si>
  <si>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</si>
  <si>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</si>
  <si>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</si>
  <si>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</si>
  <si>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</si>
  <si>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</si>
  <si>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</si>
  <si>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</si>
  <si>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</si>
  <si>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</si>
  <si>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</si>
  <si>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</si>
  <si>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</si>
  <si>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</si>
  <si>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</si>
  <si>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</si>
  <si>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</si>
  <si>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</si>
  <si>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</si>
  <si>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</si>
  <si>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</si>
  <si>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</si>
  <si>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</si>
  <si>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</si>
  <si>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</si>
  <si>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</si>
  <si>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</si>
  <si>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</si>
  <si>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</si>
  <si>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</si>
  <si>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</si>
  <si>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</si>
  <si>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</si>
  <si>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</si>
  <si>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</si>
  <si>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</si>
  <si>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</si>
  <si>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</si>
  <si>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</si>
  <si>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</si>
  <si>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</si>
  <si>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</si>
  <si>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</si>
  <si>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</si>
  <si>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</si>
  <si>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</si>
  <si>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</si>
  <si>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</si>
  <si>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</si>
  <si>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</si>
  <si>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</si>
  <si>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</si>
  <si>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</si>
  <si>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</si>
  <si>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</si>
  <si>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</si>
  <si>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</si>
  <si>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</si>
  <si>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</si>
  <si>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</si>
  <si>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</si>
  <si>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</si>
  <si>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</si>
  <si>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</si>
  <si>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</si>
  <si>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</si>
  <si>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</si>
  <si>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</si>
  <si>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</si>
  <si>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</si>
  <si>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</si>
  <si>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</si>
  <si>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</si>
  <si>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</si>
  <si>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</si>
  <si>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</si>
  <si>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</si>
  <si>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</si>
  <si>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</si>
  <si>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</si>
  <si>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</si>
  <si>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</si>
  <si>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</si>
  <si>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</si>
  <si>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</si>
  <si>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</si>
  <si>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</si>
  <si>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</si>
  <si>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</si>
  <si>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</si>
  <si>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</si>
  <si>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</si>
  <si>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</si>
  <si>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</si>
  <si>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</si>
  <si>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</si>
  <si>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</si>
  <si>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</si>
  <si>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</si>
  <si>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</si>
  <si>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</si>
  <si>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</si>
  <si>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</si>
  <si>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</si>
  <si>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</si>
  <si>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</si>
  <si>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</si>
  <si>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</si>
  <si>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</si>
  <si>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</si>
  <si>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</si>
  <si>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</si>
  <si>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</si>
  <si>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</si>
  <si>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</si>
  <si>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</si>
  <si>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</si>
  <si>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</si>
  <si>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</si>
  <si>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</si>
  <si>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</si>
  <si>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</si>
  <si>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</si>
  <si>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</si>
  <si>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</si>
  <si>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</si>
  <si>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</si>
  <si>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</si>
  <si>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</si>
  <si>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</si>
  <si>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</si>
  <si>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</si>
  <si>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</si>
  <si>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</si>
  <si>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</si>
  <si>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</si>
  <si>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</si>
  <si>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</si>
  <si>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</si>
  <si>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</si>
  <si>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</si>
  <si>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</si>
  <si>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</si>
  <si>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</si>
  <si>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</si>
  <si>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</si>
  <si>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</si>
  <si>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</si>
  <si>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</si>
  <si>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</si>
  <si>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</si>
  <si>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</si>
  <si>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</si>
  <si>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</si>
  <si>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</si>
  <si>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</si>
  <si>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</si>
  <si>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</si>
  <si>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</si>
  <si>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</si>
  <si>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</si>
  <si>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</si>
  <si>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</si>
  <si>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</si>
  <si>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</si>
  <si>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</si>
  <si>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</si>
  <si>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</si>
  <si>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</si>
  <si>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</si>
  <si>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</si>
  <si>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</si>
  <si>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</si>
  <si>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</si>
  <si>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</si>
  <si>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</si>
  <si>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</si>
  <si>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</si>
  <si>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</si>
  <si>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</si>
  <si>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</si>
  <si>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</si>
  <si>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</si>
  <si>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</si>
  <si>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</si>
  <si>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</si>
  <si>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</si>
  <si>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</si>
  <si>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</si>
  <si>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</si>
  <si>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</si>
  <si>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</si>
  <si>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</si>
  <si>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</si>
  <si>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</si>
  <si>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</si>
  <si>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</si>
  <si>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</si>
  <si>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</si>
  <si>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</si>
  <si>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</si>
  <si>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</si>
  <si>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</si>
  <si>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</si>
  <si>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</si>
  <si>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</si>
  <si>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</si>
  <si>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</si>
  <si>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</si>
  <si>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</si>
  <si>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</si>
  <si>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</si>
  <si>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</si>
  <si>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</si>
  <si>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</si>
  <si>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</si>
  <si>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</si>
  <si>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</si>
  <si>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</si>
  <si>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</si>
  <si>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</si>
  <si>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</si>
  <si>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</si>
  <si>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</si>
  <si>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</si>
  <si>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</si>
  <si>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</si>
  <si>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</si>
  <si>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</si>
  <si>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</si>
  <si>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</si>
  <si>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</si>
  <si>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</si>
  <si>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</si>
  <si>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</si>
  <si>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</si>
  <si>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</si>
  <si>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</si>
  <si>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</si>
  <si>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</si>
  <si>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</si>
  <si>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</si>
  <si>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</si>
  <si>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</si>
  <si>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</si>
  <si>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</si>
  <si>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</si>
  <si>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</si>
  <si>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</si>
  <si>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</si>
  <si>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</si>
  <si>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</si>
  <si>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</si>
  <si>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</si>
  <si>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</si>
  <si>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</si>
  <si>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</si>
  <si>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</si>
  <si>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</si>
  <si>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</si>
  <si>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</si>
  <si>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</si>
  <si>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</si>
  <si>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</si>
  <si>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</si>
  <si>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</si>
  <si>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</si>
  <si>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</si>
  <si>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</si>
  <si>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</si>
  <si>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</si>
  <si>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</si>
  <si>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</si>
  <si>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</si>
  <si>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</si>
  <si>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</si>
  <si>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</si>
  <si>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</si>
  <si>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</si>
  <si>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</si>
  <si>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</si>
  <si>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</si>
  <si>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</si>
  <si>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</si>
  <si>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</si>
  <si>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</si>
  <si>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</si>
  <si>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</si>
  <si>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</si>
  <si>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</si>
  <si>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</si>
  <si>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</si>
  <si>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</si>
  <si>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</si>
  <si>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</si>
  <si>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</si>
  <si>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</si>
  <si>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</si>
  <si>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</si>
  <si>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</si>
  <si>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</si>
  <si>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</si>
  <si>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</si>
  <si>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</si>
  <si>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</si>
  <si>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</si>
  <si>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</si>
  <si>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</si>
  <si>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</si>
  <si>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</si>
  <si>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</si>
  <si>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</si>
  <si>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</si>
  <si>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</si>
  <si>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</si>
  <si>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</si>
  <si>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</si>
  <si>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</si>
  <si>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</si>
  <si>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</si>
  <si>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</si>
  <si>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</si>
  <si>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</si>
  <si>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</si>
  <si>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</si>
  <si>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</si>
  <si>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</si>
  <si>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</si>
  <si>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</si>
  <si>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</si>
  <si>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</si>
  <si>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</si>
  <si>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</si>
  <si>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</si>
  <si>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</si>
  <si>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</si>
  <si>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</si>
  <si>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</si>
  <si>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</si>
  <si>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</si>
  <si>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</si>
  <si>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</si>
  <si>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</si>
  <si>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</si>
  <si>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</si>
  <si>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</si>
  <si>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</si>
  <si>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</si>
  <si>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</si>
  <si>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</si>
  <si>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</si>
  <si>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</si>
  <si>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</si>
  <si>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</si>
  <si>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</si>
  <si>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</si>
  <si>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</si>
  <si>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</si>
  <si>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</si>
  <si>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</si>
  <si>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</si>
  <si>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</si>
  <si>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</si>
  <si>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</si>
  <si>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</si>
  <si>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</si>
  <si>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</si>
  <si>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</si>
  <si>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</si>
  <si>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</si>
  <si>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</si>
  <si>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</si>
  <si>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</si>
  <si>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</si>
  <si>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</si>
  <si>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</si>
  <si>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</si>
  <si>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</si>
  <si>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</si>
  <si>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</si>
  <si>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</si>
  <si>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</si>
  <si>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</si>
  <si>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</si>
  <si>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</si>
  <si>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</si>
  <si>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</si>
  <si>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</si>
  <si>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</si>
  <si>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</si>
  <si>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</si>
  <si>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</si>
  <si>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</si>
  <si>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</si>
  <si>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</si>
  <si>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</si>
  <si>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</si>
  <si>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</si>
  <si>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</si>
  <si>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</si>
  <si>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</si>
  <si>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</si>
  <si>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</si>
  <si>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</si>
  <si>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</si>
  <si>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</si>
  <si>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</si>
  <si>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</si>
  <si>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</si>
  <si>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</si>
  <si>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</si>
  <si>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</si>
  <si>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</si>
  <si>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</si>
  <si>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</si>
  <si>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</si>
  <si>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</si>
  <si>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</si>
  <si>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</si>
  <si>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</si>
  <si>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</si>
  <si>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</si>
  <si>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</si>
  <si>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</si>
  <si>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</si>
  <si>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</si>
  <si>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</si>
  <si>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</si>
  <si>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</si>
  <si>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</si>
  <si>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</si>
  <si>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</si>
  <si>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</si>
  <si>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</si>
  <si>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</si>
  <si>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</si>
  <si>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</si>
  <si>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</si>
  <si>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</si>
  <si>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</si>
  <si>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</si>
  <si>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</si>
  <si>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</si>
  <si>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</si>
  <si>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</si>
  <si>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</si>
  <si>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</si>
  <si>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</si>
  <si>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</si>
  <si>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</si>
  <si>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</si>
  <si>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</si>
  <si>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</si>
  <si>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</si>
  <si>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</si>
  <si>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</si>
  <si>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</si>
  <si>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</si>
  <si>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</si>
  <si>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</si>
  <si>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</si>
  <si>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</si>
  <si>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</si>
  <si>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</si>
  <si>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</si>
  <si>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</si>
  <si>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</si>
  <si>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</si>
  <si>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</si>
  <si>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</si>
  <si>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</si>
  <si>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</si>
  <si>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</si>
  <si>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</si>
  <si>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</si>
  <si>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</si>
  <si>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</si>
  <si>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</si>
  <si>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</si>
  <si>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</si>
  <si>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</si>
  <si>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</si>
  <si>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</si>
  <si>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</si>
  <si>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</si>
  <si>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</si>
  <si>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</si>
  <si>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</si>
  <si>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</si>
  <si>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</si>
  <si>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</si>
  <si>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</si>
  <si>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</si>
  <si>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</si>
  <si>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</si>
  <si>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</si>
  <si>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</si>
  <si>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</si>
  <si>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</si>
  <si>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</si>
  <si>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</si>
  <si>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</si>
  <si>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</si>
  <si>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</si>
  <si>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</si>
  <si>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</si>
  <si>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</si>
  <si>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</si>
  <si>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</si>
  <si>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</si>
  <si>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</si>
  <si>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</si>
  <si>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</si>
  <si>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</si>
  <si>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</si>
  <si>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</si>
  <si>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</si>
  <si>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</si>
  <si>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</si>
  <si>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</si>
  <si>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</si>
  <si>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</si>
  <si>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</si>
  <si>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</si>
  <si>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</si>
  <si>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</si>
  <si>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</si>
  <si>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</si>
  <si>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</si>
  <si>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</si>
  <si>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</si>
  <si>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</si>
  <si>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</si>
  <si>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</si>
  <si>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</si>
  <si>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</si>
  <si>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</si>
  <si>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</si>
  <si>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</si>
  <si>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</si>
  <si>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</si>
  <si>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</si>
  <si>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</si>
  <si>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</si>
  <si>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</si>
  <si>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</si>
  <si>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</si>
  <si>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</si>
  <si>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</si>
  <si>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</si>
  <si>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</si>
  <si>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</si>
  <si>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</si>
  <si>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</si>
  <si>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</si>
  <si>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</si>
  <si>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</si>
  <si>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</si>
  <si>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</si>
  <si>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</si>
  <si>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</si>
  <si>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</si>
  <si>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</si>
  <si>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</si>
  <si>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</si>
  <si>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</si>
  <si>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</si>
  <si>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</si>
  <si>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</si>
  <si>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</si>
  <si>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</si>
  <si>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</si>
  <si>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</si>
  <si>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</si>
  <si>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</si>
  <si>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</si>
  <si>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</si>
  <si>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</si>
  <si>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</si>
  <si>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</si>
  <si>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</si>
  <si>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</si>
  <si>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</si>
  <si>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</si>
  <si>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</si>
  <si>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</si>
  <si>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</si>
  <si>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</si>
  <si>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</si>
  <si>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</si>
  <si>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</si>
  <si>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</si>
  <si>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</si>
  <si>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</si>
  <si>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</si>
  <si>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</si>
  <si>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</si>
  <si>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</si>
  <si>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</si>
  <si>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</si>
  <si>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</si>
  <si>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</si>
  <si>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</si>
  <si>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</si>
  <si>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</si>
  <si>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</si>
  <si>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</si>
  <si>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</si>
  <si>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</si>
  <si>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</si>
  <si>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</si>
  <si>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</si>
  <si>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</si>
  <si>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</si>
  <si>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</si>
  <si>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</si>
  <si>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</si>
  <si>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</si>
  <si>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</si>
  <si>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</si>
  <si>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</si>
  <si>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</si>
  <si>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</si>
  <si>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</si>
  <si>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</si>
  <si>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</si>
  <si>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</si>
  <si>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</si>
  <si>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</si>
  <si>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</si>
  <si>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</si>
  <si>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</si>
  <si>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</si>
  <si>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</si>
  <si>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</si>
  <si>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</si>
  <si>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</si>
  <si>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</si>
  <si>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</si>
  <si>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</si>
  <si>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</si>
  <si>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</si>
  <si>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</si>
  <si>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</si>
  <si>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</si>
  <si>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</si>
  <si>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</si>
  <si>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</si>
  <si>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</si>
  <si>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</si>
  <si>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</si>
  <si>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</si>
  <si>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</si>
  <si>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</si>
  <si>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</si>
  <si>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</si>
  <si>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</si>
  <si>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</si>
  <si>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</si>
  <si>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</si>
  <si>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</si>
  <si>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</si>
  <si>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</si>
  <si>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</si>
  <si>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</si>
  <si>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</si>
  <si>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</si>
  <si>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</si>
  <si>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</si>
  <si>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</si>
  <si>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</si>
  <si>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</si>
  <si>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</si>
  <si>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</si>
  <si>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</si>
  <si>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</si>
  <si>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</si>
  <si>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</si>
  <si>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</si>
  <si>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</si>
  <si>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</si>
  <si>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</si>
  <si>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</si>
  <si>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</si>
  <si>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</si>
  <si>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</si>
  <si>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</si>
  <si>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</si>
  <si>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</si>
  <si>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</si>
  <si>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</si>
  <si>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</si>
  <si>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</si>
  <si>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</si>
  <si>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</si>
  <si>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</si>
  <si>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</si>
  <si>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</si>
  <si>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</si>
  <si>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</si>
  <si>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</si>
  <si>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</si>
  <si>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</si>
  <si>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</si>
  <si>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</si>
  <si>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</si>
  <si>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</si>
  <si>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</si>
  <si>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</si>
  <si>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</si>
  <si>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</si>
  <si>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</si>
  <si>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</si>
  <si>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</si>
  <si>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</si>
  <si>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</si>
  <si>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</si>
  <si>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</si>
  <si>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</si>
  <si>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</si>
  <si>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</si>
  <si>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</si>
  <si>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</si>
  <si>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</si>
  <si>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</si>
  <si>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</si>
  <si>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</si>
  <si>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</si>
  <si>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</si>
  <si>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</si>
  <si>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</si>
  <si>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</si>
  <si>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</si>
  <si>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</si>
  <si>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</si>
  <si>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</si>
  <si>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</si>
  <si>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</si>
  <si>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</si>
  <si>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</si>
  <si>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</si>
  <si>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</si>
  <si>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</si>
  <si>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</si>
  <si>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</si>
  <si>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</si>
  <si>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</si>
  <si>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</si>
  <si>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</si>
  <si>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</si>
  <si>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</si>
  <si>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</si>
  <si>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</si>
  <si>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</si>
  <si>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</si>
  <si>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</si>
  <si>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</si>
  <si>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</si>
  <si>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</si>
  <si>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</si>
  <si>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</si>
  <si>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</si>
  <si>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</si>
  <si>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</si>
  <si>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</si>
  <si>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</si>
  <si>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</si>
  <si>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</si>
  <si>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</si>
  <si>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</si>
  <si>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</si>
  <si>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</si>
  <si>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</si>
  <si>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</si>
  <si>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</si>
  <si>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</si>
  <si>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</si>
  <si>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</si>
  <si>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</si>
  <si>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</si>
  <si>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</si>
  <si>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</si>
  <si>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</si>
  <si>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</si>
  <si>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</si>
  <si>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</si>
  <si>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</si>
  <si>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</si>
  <si>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</si>
  <si>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</si>
  <si>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</si>
  <si>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</si>
  <si>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</si>
  <si>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</si>
  <si>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</si>
  <si>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</si>
  <si>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</si>
  <si>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</si>
  <si>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</si>
  <si>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</si>
  <si>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</si>
  <si>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</si>
  <si>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</si>
  <si>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</si>
  <si>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</si>
  <si>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</si>
  <si>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</si>
  <si>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</si>
  <si>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</si>
  <si>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</si>
  <si>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</si>
  <si>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</si>
  <si>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</si>
  <si>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</si>
  <si>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</si>
  <si>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</si>
  <si>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</si>
  <si>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</si>
  <si>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</si>
  <si>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</si>
  <si>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</si>
  <si>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</si>
  <si>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</si>
  <si>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</si>
  <si>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</si>
  <si>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</si>
  <si>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</si>
  <si>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</si>
  <si>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</si>
  <si>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</si>
  <si>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</si>
  <si>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</si>
  <si>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</si>
  <si>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</si>
  <si>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</si>
  <si>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</si>
  <si>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</si>
  <si>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</si>
  <si>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</si>
  <si>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</si>
  <si>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</si>
  <si>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</si>
  <si>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</si>
  <si>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</si>
  <si>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</si>
  <si>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</si>
  <si>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</si>
  <si>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</si>
  <si>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</si>
  <si>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</si>
  <si>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</si>
  <si>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</si>
  <si>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</si>
  <si>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</si>
  <si>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</si>
  <si>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</si>
  <si>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</si>
  <si>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</si>
  <si>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</si>
  <si>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</si>
  <si>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</si>
  <si>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</si>
  <si>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</si>
  <si>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</si>
  <si>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</si>
  <si>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</si>
  <si>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</si>
  <si>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</si>
  <si>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</si>
  <si>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</si>
  <si>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</si>
  <si>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</si>
  <si>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</si>
  <si>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</si>
  <si>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</si>
  <si>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</si>
  <si>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</si>
  <si>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</si>
  <si>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</si>
  <si>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</si>
  <si>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</si>
  <si>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</si>
  <si>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</si>
  <si>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</si>
  <si>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</si>
  <si>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</si>
  <si>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</si>
  <si>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</si>
  <si>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</si>
  <si>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</si>
  <si>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</si>
  <si>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</si>
  <si>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</si>
  <si>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</si>
  <si>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</si>
  <si>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</si>
  <si>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</si>
  <si>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</si>
  <si>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</si>
  <si>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</si>
  <si>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</si>
  <si>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</si>
  <si>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</si>
  <si>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</si>
  <si>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</si>
  <si>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</si>
  <si>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</si>
  <si>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</si>
  <si>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</si>
  <si>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</si>
  <si>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</si>
  <si>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</si>
  <si>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</si>
  <si>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</si>
  <si>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</si>
  <si>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</si>
  <si>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</si>
  <si>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</si>
  <si>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</si>
  <si>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</si>
  <si>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</si>
  <si>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</si>
  <si>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</si>
  <si>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</si>
  <si>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</si>
  <si>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</si>
  <si>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</si>
  <si>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</si>
  <si>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</si>
  <si>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</si>
  <si>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</si>
  <si>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</si>
  <si>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</si>
  <si>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</si>
  <si>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</si>
  <si>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</si>
  <si>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</si>
  <si>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</si>
  <si>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</si>
  <si>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</si>
  <si>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</si>
  <si>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</si>
  <si>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</si>
  <si>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</si>
  <si>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</si>
  <si>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</si>
  <si>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</si>
  <si>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</si>
  <si>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</si>
  <si>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</si>
  <si>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</si>
  <si>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</si>
  <si>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</si>
  <si>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</si>
  <si>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</si>
  <si>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</si>
  <si>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</si>
  <si>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</si>
  <si>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</si>
  <si>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</si>
  <si>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</si>
  <si>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</si>
  <si>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</si>
  <si>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</si>
  <si>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</si>
  <si>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</si>
  <si>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</si>
  <si>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</si>
  <si>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</si>
  <si>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</si>
  <si>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</si>
  <si>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</si>
  <si>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</si>
  <si>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</si>
  <si>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</si>
  <si>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</si>
  <si>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</si>
  <si>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</si>
  <si>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</si>
  <si>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</si>
  <si>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</si>
  <si>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</si>
  <si>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</si>
  <si>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</si>
  <si>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</si>
  <si>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</si>
  <si>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</si>
  <si>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</si>
  <si>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</si>
  <si>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</si>
  <si>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</si>
  <si>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</si>
  <si>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</si>
  <si>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</si>
  <si>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</si>
  <si>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</si>
  <si>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</si>
  <si>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</si>
  <si>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</si>
  <si>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</si>
  <si>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</si>
  <si>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</si>
  <si>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</si>
  <si>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</si>
  <si>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</si>
  <si>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</si>
  <si>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</si>
  <si>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</si>
  <si>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</si>
  <si>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</si>
  <si>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</si>
  <si>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</si>
  <si>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</si>
  <si>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</si>
  <si>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</si>
  <si>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</si>
  <si>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</si>
  <si>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</si>
  <si>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</si>
  <si>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</si>
  <si>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</si>
  <si>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</si>
  <si>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</si>
  <si>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</si>
  <si>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</si>
  <si>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</si>
  <si>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</si>
  <si>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</si>
  <si>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</si>
  <si>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</si>
  <si>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</si>
  <si>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</si>
  <si>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</si>
  <si>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</si>
  <si>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</si>
  <si>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</si>
  <si>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</si>
  <si>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</si>
  <si>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</si>
  <si>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</si>
  <si>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</si>
  <si>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</si>
  <si>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</si>
  <si>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</si>
  <si>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</si>
  <si>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</si>
  <si>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</si>
  <si>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</si>
  <si>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</si>
  <si>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</si>
  <si>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</si>
  <si>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</si>
  <si>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</si>
  <si>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</si>
  <si>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</si>
  <si>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</si>
  <si>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</si>
  <si>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</si>
  <si>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</si>
  <si>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</si>
  <si>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</si>
  <si>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</si>
  <si>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</si>
  <si>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</si>
  <si>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</si>
  <si>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</si>
  <si>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</si>
  <si>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</si>
  <si>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</si>
  <si>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</si>
  <si>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</si>
  <si>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</si>
  <si>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</si>
  <si>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</si>
  <si>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</si>
  <si>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</si>
  <si>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</si>
  <si>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</si>
  <si>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</si>
  <si>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</si>
  <si>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</si>
  <si>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</si>
  <si>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</si>
  <si>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</si>
  <si>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</si>
  <si>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</si>
  <si>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</si>
  <si>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</si>
  <si>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</si>
  <si>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</si>
  <si>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</si>
  <si>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</si>
  <si>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</si>
  <si>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</si>
  <si>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</si>
  <si>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</si>
  <si>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</si>
  <si>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</si>
  <si>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</si>
  <si>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</si>
  <si>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</si>
  <si>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</si>
  <si>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</si>
  <si>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</si>
  <si>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</si>
  <si>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</si>
  <si>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</si>
  <si>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</si>
  <si>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</si>
  <si>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</si>
  <si>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</si>
  <si>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</si>
  <si>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</si>
  <si>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</si>
  <si>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</si>
  <si>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</si>
  <si>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</si>
  <si>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</si>
  <si>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</si>
  <si>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</si>
  <si>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</si>
  <si>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</si>
  <si>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</si>
  <si>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</si>
  <si>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</si>
  <si>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</si>
  <si>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</si>
  <si>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</si>
  <si>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</si>
  <si>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</si>
  <si>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</si>
  <si>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</si>
  <si>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</si>
  <si>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</si>
  <si>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</si>
  <si>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</si>
  <si>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</si>
  <si>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</si>
  <si>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</si>
  <si>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</si>
  <si>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</si>
  <si>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</si>
  <si>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</si>
  <si>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</si>
  <si>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</si>
  <si>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</si>
  <si>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</si>
  <si>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</si>
  <si>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</si>
  <si>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</si>
  <si>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</si>
  <si>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</si>
  <si>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</si>
  <si>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</si>
  <si>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</si>
  <si>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</si>
  <si>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</si>
  <si>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</si>
  <si>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</si>
  <si>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</si>
  <si>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</si>
  <si>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</si>
  <si>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</si>
  <si>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</si>
  <si>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</si>
  <si>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</si>
  <si>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</si>
  <si>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</si>
  <si>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</si>
  <si>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</si>
  <si>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</si>
  <si>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</si>
  <si>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</si>
  <si>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</si>
  <si>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</si>
  <si>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</si>
  <si>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</si>
  <si>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</si>
  <si>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</si>
  <si>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</si>
  <si>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</si>
  <si>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</si>
  <si>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</si>
  <si>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</si>
  <si>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</si>
  <si>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</si>
  <si>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</si>
  <si>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</si>
  <si>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</si>
  <si>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</si>
  <si>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</si>
  <si>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</si>
  <si>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</si>
  <si>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</si>
  <si>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</si>
  <si>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</si>
  <si>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</si>
  <si>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</si>
  <si>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</si>
  <si>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</si>
  <si>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</si>
  <si>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</si>
  <si>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</si>
  <si>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</si>
  <si>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</si>
  <si>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</si>
  <si>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</si>
  <si>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</si>
  <si>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</si>
  <si>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</si>
  <si>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</si>
  <si>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</si>
  <si>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</si>
  <si>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</si>
  <si>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</si>
  <si>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</si>
  <si>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</si>
  <si>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</si>
  <si>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</si>
  <si>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</si>
  <si>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</si>
  <si>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</si>
  <si>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</si>
  <si>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</si>
  <si>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</si>
  <si>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</si>
  <si>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</si>
  <si>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</si>
  <si>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</si>
  <si>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</si>
  <si>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</si>
  <si>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</si>
  <si>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</si>
  <si>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</si>
  <si>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</si>
  <si>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</si>
  <si>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</si>
  <si>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</si>
  <si>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</si>
  <si>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</si>
  <si>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</si>
  <si>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</si>
  <si>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</si>
  <si>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</si>
  <si>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</si>
  <si>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</si>
  <si>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</si>
  <si>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</si>
  <si>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</si>
  <si>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</si>
  <si>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</si>
  <si>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</si>
  <si>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</si>
  <si>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</si>
  <si>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</si>
  <si>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</si>
  <si>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</si>
  <si>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</si>
  <si>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</si>
  <si>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</si>
  <si>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</si>
  <si>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</si>
  <si>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</si>
  <si>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</si>
  <si>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</si>
  <si>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</si>
  <si>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</si>
  <si>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</si>
  <si>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</si>
  <si>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</si>
  <si>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</si>
  <si>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</si>
  <si>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</si>
  <si>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</si>
  <si>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</si>
  <si>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</si>
  <si>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</si>
  <si>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</si>
  <si>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</si>
  <si>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</si>
  <si>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</si>
  <si>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</si>
  <si>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</si>
  <si>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</si>
  <si>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</si>
  <si>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</si>
  <si>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</si>
  <si>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</si>
  <si>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</si>
  <si>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</si>
  <si>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</si>
  <si>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</si>
  <si>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</si>
  <si>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</si>
  <si>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</si>
  <si>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</si>
  <si>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</si>
  <si>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</si>
  <si>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</si>
  <si>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</si>
  <si>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</si>
  <si>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</si>
  <si>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</si>
  <si>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</si>
  <si>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</si>
  <si>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</si>
  <si>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</si>
  <si>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</si>
  <si>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</si>
  <si>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</si>
  <si>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</si>
  <si>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</si>
  <si>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</si>
  <si>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</si>
  <si>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</si>
  <si>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</si>
  <si>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</si>
  <si>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</si>
  <si>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</si>
  <si>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</si>
  <si>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</si>
  <si>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</si>
  <si>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</si>
  <si>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</si>
  <si>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</si>
  <si>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</si>
  <si>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</si>
  <si>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</si>
  <si>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</si>
  <si>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</si>
  <si>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</si>
  <si>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</si>
  <si>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</si>
  <si>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</si>
  <si>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</si>
  <si>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</si>
  <si>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</si>
  <si>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</si>
  <si>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</si>
  <si>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</si>
  <si>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</si>
  <si>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</si>
  <si>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</si>
  <si>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</si>
  <si>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</si>
  <si>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</si>
  <si>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</si>
  <si>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</si>
  <si>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</si>
  <si>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</si>
  <si>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</si>
  <si>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</si>
  <si>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</si>
  <si>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</si>
  <si>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</si>
  <si>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</si>
  <si>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</si>
  <si>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</si>
  <si>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</si>
  <si>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</si>
  <si>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</si>
  <si>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</si>
  <si>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</si>
  <si>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</si>
  <si>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</si>
  <si>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</si>
  <si>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</si>
  <si>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</si>
  <si>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</si>
  <si>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</si>
  <si>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</si>
  <si>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</si>
  <si>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</si>
  <si>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</si>
  <si>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</si>
  <si>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</si>
  <si>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</si>
  <si>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</si>
  <si>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</si>
  <si>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</si>
  <si>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</si>
  <si>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</si>
  <si>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</si>
  <si>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</si>
  <si>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</si>
  <si>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</si>
  <si>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</si>
  <si>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</si>
  <si>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</si>
  <si>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</si>
  <si>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</si>
  <si>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</si>
  <si>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</si>
  <si>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</si>
  <si>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</si>
  <si>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</si>
  <si>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</si>
  <si>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</si>
  <si>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</si>
  <si>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</si>
  <si>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</si>
  <si>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</si>
  <si>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</si>
  <si>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</si>
  <si>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</si>
  <si>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</si>
  <si>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</si>
  <si>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</si>
  <si>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</si>
  <si>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</si>
  <si>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</si>
  <si>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</si>
  <si>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</si>
  <si>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</si>
  <si>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</si>
  <si>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</si>
  <si>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</si>
  <si>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</si>
  <si>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</si>
  <si>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</si>
  <si>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</si>
  <si>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</si>
  <si>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</si>
  <si>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</si>
  <si>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</si>
  <si>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</si>
  <si>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</si>
  <si>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</si>
  <si>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</si>
  <si>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</si>
  <si>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</si>
  <si>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</si>
  <si>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</si>
  <si>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</si>
  <si>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</si>
  <si>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</si>
  <si>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</si>
  <si>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</si>
  <si>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</si>
  <si>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</si>
  <si>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</si>
  <si>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</si>
  <si>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</si>
  <si>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</si>
  <si>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</si>
  <si>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</si>
  <si>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</si>
  <si>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</si>
  <si>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</si>
  <si>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</si>
  <si>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</si>
  <si>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</si>
  <si>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</si>
  <si>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</si>
  <si>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</si>
  <si>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</si>
  <si>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</si>
  <si>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</si>
  <si>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</si>
  <si>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</si>
  <si>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</si>
  <si>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</si>
  <si>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</si>
  <si>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</si>
  <si>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</si>
  <si>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</si>
  <si>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</si>
  <si>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</si>
  <si>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</si>
  <si>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</si>
  <si>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</si>
  <si>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</si>
  <si>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</si>
  <si>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</si>
  <si>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</si>
  <si>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</si>
  <si>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</si>
  <si>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</si>
  <si>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</si>
  <si>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</si>
  <si>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</si>
  <si>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</si>
  <si>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</si>
  <si>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</si>
  <si>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</si>
  <si>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</si>
  <si>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</si>
  <si>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</si>
  <si>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</si>
  <si>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</si>
  <si>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</si>
  <si>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</si>
  <si>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</si>
  <si>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</si>
  <si>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</si>
  <si>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</si>
  <si>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</si>
  <si>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</si>
  <si>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</si>
  <si>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</si>
  <si>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</si>
  <si>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</si>
  <si>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</si>
  <si>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</si>
  <si>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</si>
  <si>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</si>
  <si>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</si>
  <si>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</si>
  <si>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</si>
  <si>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</si>
  <si>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</si>
  <si>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</si>
  <si>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</si>
  <si>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</si>
  <si>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</si>
  <si>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</si>
  <si>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</si>
  <si>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</si>
  <si>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</si>
  <si>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</si>
  <si>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</si>
  <si>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</si>
  <si>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</si>
  <si>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</si>
  <si>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</si>
  <si>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</si>
  <si>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</si>
  <si>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</si>
  <si>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</si>
  <si>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</si>
  <si>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</si>
  <si>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</si>
  <si>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</si>
  <si>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</si>
  <si>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</si>
  <si>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</si>
  <si>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</si>
  <si>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</si>
  <si>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</si>
  <si>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</si>
  <si>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</si>
  <si>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</si>
  <si>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</si>
  <si>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</si>
  <si>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</si>
  <si>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</si>
  <si>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</si>
  <si>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</si>
  <si>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</si>
  <si>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</si>
  <si>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</si>
  <si>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</si>
  <si>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</si>
  <si>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</si>
  <si>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</si>
  <si>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</si>
  <si>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</si>
  <si>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</si>
  <si>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</si>
  <si>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</si>
  <si>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</si>
  <si>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</si>
  <si>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</si>
  <si>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</si>
  <si>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</si>
  <si>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</si>
  <si>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</si>
  <si>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</si>
  <si>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</si>
  <si>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</si>
  <si>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</si>
  <si>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</si>
  <si>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</si>
  <si>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</si>
  <si>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</si>
  <si>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</si>
  <si>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</si>
  <si>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</si>
  <si>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</si>
  <si>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</si>
  <si>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</si>
  <si>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</si>
  <si>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</si>
  <si>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</si>
  <si>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</si>
  <si>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</si>
  <si>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</si>
  <si>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</si>
  <si>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</si>
  <si>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</si>
  <si>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</si>
  <si>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</si>
  <si>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</si>
  <si>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</si>
  <si>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</si>
  <si>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</si>
  <si>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</si>
  <si>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</si>
  <si>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</si>
  <si>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</si>
  <si>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</si>
  <si>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</si>
  <si>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</si>
  <si>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</si>
  <si>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</si>
  <si>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</si>
  <si>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</si>
  <si>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</si>
  <si>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</si>
  <si>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</si>
  <si>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</si>
  <si>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</si>
  <si>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</si>
  <si>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</si>
  <si>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</si>
  <si>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</si>
  <si>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</si>
  <si>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</si>
  <si>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</si>
  <si>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</si>
  <si>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</si>
  <si>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</si>
  <si>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</si>
  <si>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</si>
  <si>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</si>
  <si>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</si>
  <si>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</si>
  <si>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</si>
  <si>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</si>
  <si>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</si>
  <si>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</si>
  <si>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</si>
  <si>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</si>
  <si>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</si>
  <si>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</si>
  <si>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</si>
  <si>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</si>
  <si>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</si>
  <si>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</si>
  <si>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</si>
  <si>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</si>
  <si>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</si>
  <si>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</si>
  <si>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</si>
  <si>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</si>
  <si>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</si>
  <si>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</si>
  <si>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</si>
  <si>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</si>
  <si>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</si>
  <si>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</si>
  <si>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</si>
  <si>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</si>
  <si>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</si>
  <si>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</si>
  <si>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</si>
  <si>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</si>
  <si>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</si>
  <si>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</si>
  <si>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</si>
  <si>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</si>
  <si>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</si>
  <si>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</si>
  <si>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</si>
  <si>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</si>
  <si>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</si>
  <si>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</si>
  <si>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</si>
  <si>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</si>
  <si>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</si>
  <si>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</si>
  <si>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</si>
  <si>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</si>
  <si>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</si>
  <si>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</si>
  <si>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</si>
  <si>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</si>
  <si>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</si>
  <si>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</si>
  <si>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</si>
  <si>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</si>
  <si>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</si>
  <si>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</si>
  <si>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</si>
  <si>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</si>
  <si>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</si>
  <si>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</si>
  <si>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</si>
  <si>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</si>
  <si>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</si>
  <si>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</si>
  <si>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</si>
  <si>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</si>
  <si>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</si>
  <si>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</si>
  <si>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</si>
  <si>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</si>
  <si>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</si>
  <si>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</si>
  <si>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</si>
  <si>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</si>
  <si>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</si>
  <si>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</si>
  <si>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</si>
  <si>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</si>
  <si>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</si>
  <si>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</si>
  <si>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</si>
  <si>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</si>
  <si>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</si>
  <si>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</si>
  <si>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</si>
  <si>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</si>
  <si>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</si>
  <si>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</si>
  <si>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</si>
  <si>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</si>
  <si>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</si>
  <si>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</si>
  <si>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</si>
  <si>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</si>
  <si>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</si>
  <si>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</si>
  <si>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</si>
  <si>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</si>
  <si>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</si>
  <si>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</si>
  <si>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</si>
  <si>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</si>
  <si>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</si>
  <si>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</si>
  <si>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</si>
  <si>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</si>
  <si>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</si>
  <si>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</si>
  <si>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</si>
  <si>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</si>
  <si>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</si>
  <si>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</si>
  <si>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</si>
  <si>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</si>
  <si>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</si>
  <si>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</si>
  <si>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</si>
  <si>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</si>
  <si>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</si>
  <si>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</si>
  <si>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</si>
  <si>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</si>
  <si>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</si>
  <si>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</si>
  <si>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</si>
  <si>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</si>
  <si>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</si>
  <si>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</si>
  <si>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</si>
  <si>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</si>
  <si>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</si>
  <si>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</si>
  <si>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</si>
  <si>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</si>
  <si>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</si>
  <si>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</si>
  <si>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</si>
  <si>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</si>
  <si>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</si>
  <si>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</si>
  <si>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</si>
  <si>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</si>
  <si>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</si>
  <si>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</si>
  <si>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</si>
  <si>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</si>
  <si>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</si>
  <si>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</si>
  <si>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</si>
  <si>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</si>
  <si>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</si>
  <si>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</si>
  <si>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</si>
  <si>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</si>
  <si>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</si>
  <si>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</si>
  <si>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</si>
  <si>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</si>
  <si>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</si>
  <si>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</si>
  <si>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</si>
  <si>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</si>
  <si>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</si>
  <si>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</si>
  <si>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</si>
  <si>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</si>
  <si>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</si>
  <si>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</si>
  <si>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</si>
  <si>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</si>
  <si>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</si>
  <si>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</si>
  <si>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</si>
  <si>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</si>
  <si>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</si>
  <si>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</si>
  <si>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</si>
  <si>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</si>
  <si>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</si>
  <si>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</si>
  <si>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</si>
  <si>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</si>
  <si>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</si>
  <si>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</si>
  <si>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</si>
  <si>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</si>
  <si>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</si>
  <si>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</si>
  <si>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</si>
  <si>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</si>
  <si>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</si>
  <si>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</si>
  <si>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</si>
  <si>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</si>
  <si>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</si>
  <si>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</si>
  <si>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</si>
  <si>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</si>
  <si>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</si>
  <si>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</si>
  <si>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</si>
  <si>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</si>
  <si>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</si>
  <si>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</si>
  <si>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</si>
  <si>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</si>
  <si>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</si>
  <si>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</si>
  <si>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</si>
  <si>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</si>
  <si>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</si>
  <si>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</si>
  <si>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</si>
  <si>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</si>
  <si>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</si>
  <si>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</si>
  <si>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</si>
  <si>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</si>
  <si>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</si>
  <si>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</si>
  <si>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</si>
  <si>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</si>
  <si>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</si>
  <si>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</si>
  <si>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</si>
  <si>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</si>
  <si>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</si>
  <si>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</si>
  <si>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</si>
  <si>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</si>
  <si>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</si>
  <si>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</si>
  <si>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</si>
  <si>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</si>
  <si>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</si>
  <si>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</si>
  <si>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</si>
  <si>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</si>
  <si>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</si>
  <si>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</si>
  <si>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</si>
  <si>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</si>
  <si>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</si>
  <si>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</si>
  <si>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</si>
  <si>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</si>
  <si>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</si>
  <si>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</si>
  <si>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</si>
  <si>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</si>
  <si>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</si>
  <si>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</si>
  <si>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</si>
  <si>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</si>
  <si>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</si>
  <si>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</si>
  <si>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</si>
  <si>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</si>
  <si>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</si>
  <si>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</si>
  <si>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</si>
  <si>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</si>
  <si>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</si>
  <si>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</si>
  <si>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</si>
  <si>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</si>
  <si>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</si>
  <si>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</si>
  <si>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</si>
  <si>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</si>
  <si>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</si>
  <si>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</si>
  <si>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</si>
  <si>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</si>
  <si>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</si>
  <si>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</si>
  <si>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</si>
  <si>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</si>
  <si>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</si>
  <si>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</si>
  <si>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</si>
  <si>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</si>
  <si>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</si>
  <si>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</si>
  <si>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</si>
  <si>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</si>
  <si>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</si>
  <si>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</si>
  <si>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</si>
  <si>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</si>
  <si>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</si>
  <si>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</si>
  <si>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</si>
  <si>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</si>
  <si>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</si>
  <si>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</si>
  <si>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</si>
  <si>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</si>
  <si>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</si>
  <si>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</si>
  <si>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</si>
  <si>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</si>
  <si>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</si>
  <si>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</si>
  <si>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</si>
  <si>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</si>
  <si>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</si>
  <si>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</si>
  <si>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</si>
  <si>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</si>
  <si>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</si>
  <si>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</si>
  <si>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</si>
  <si>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</si>
  <si>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</si>
  <si>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</si>
  <si>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</si>
  <si>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</si>
  <si>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</si>
  <si>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</si>
  <si>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</si>
  <si>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</si>
  <si>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</si>
  <si>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</si>
  <si>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</si>
  <si>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</si>
  <si>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</si>
  <si>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</si>
  <si>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</si>
  <si>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</si>
  <si>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</si>
  <si>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</si>
  <si>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</si>
  <si>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</si>
  <si>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</si>
  <si>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</si>
  <si>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</si>
  <si>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</si>
  <si>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</si>
  <si>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</si>
  <si>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</si>
  <si>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</si>
  <si>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</si>
  <si>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</si>
  <si>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</si>
  <si>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</si>
  <si>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</si>
  <si>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</si>
  <si>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</si>
  <si>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</si>
  <si>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</si>
  <si>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</si>
  <si>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</si>
  <si>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</si>
  <si>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</si>
  <si>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</si>
  <si>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</si>
  <si>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</si>
  <si>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</si>
  <si>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</si>
  <si>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</si>
  <si>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</si>
  <si>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</si>
  <si>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</si>
  <si>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</si>
  <si>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</si>
  <si>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</si>
  <si>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</si>
  <si>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</si>
  <si>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</si>
  <si>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</si>
  <si>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</si>
  <si>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</si>
  <si>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</si>
  <si>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</si>
  <si>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</si>
  <si>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</si>
  <si>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</si>
  <si>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</si>
  <si>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</si>
  <si>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</si>
  <si>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</si>
  <si>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</si>
  <si>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</si>
  <si>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</si>
  <si>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</si>
  <si>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</si>
  <si>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</si>
  <si>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</si>
  <si>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</si>
  <si>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</si>
  <si>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</si>
  <si>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</si>
  <si>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</si>
  <si>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</si>
  <si>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</si>
  <si>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</si>
  <si>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</si>
  <si>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</si>
  <si>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</si>
  <si>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</si>
  <si>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</si>
  <si>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</si>
  <si>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</si>
  <si>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</si>
  <si>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</si>
  <si>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</si>
  <si>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</si>
  <si>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</si>
  <si>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</si>
  <si>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</si>
  <si>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</si>
  <si>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</si>
  <si>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</si>
  <si>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</si>
  <si>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</si>
  <si>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</si>
  <si>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</si>
  <si>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</si>
  <si>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</si>
  <si>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</si>
  <si>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</si>
  <si>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</si>
  <si>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</si>
  <si>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</si>
  <si>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</si>
  <si>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</si>
  <si>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</si>
  <si>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</si>
  <si>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</si>
  <si>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</si>
  <si>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</si>
  <si>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</si>
  <si>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</si>
  <si>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</si>
  <si>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</si>
  <si>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</si>
  <si>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</si>
  <si>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</si>
  <si>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</si>
  <si>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</si>
  <si>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</si>
  <si>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</si>
  <si>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</si>
  <si>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</si>
  <si>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</si>
  <si>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</si>
  <si>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</si>
  <si>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</si>
  <si>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</si>
  <si>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</si>
  <si>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</si>
  <si>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</si>
  <si>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</si>
  <si>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</si>
  <si>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</si>
  <si>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</si>
  <si>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</si>
  <si>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</si>
  <si>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</si>
  <si>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</si>
  <si>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</si>
  <si>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</si>
  <si>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</si>
  <si>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</si>
  <si>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</si>
  <si>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</si>
  <si>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</si>
  <si>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</si>
  <si>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</si>
  <si>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</si>
  <si>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</si>
  <si>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</si>
  <si>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</si>
  <si>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</si>
  <si>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</si>
  <si>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</si>
  <si>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</si>
  <si>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</si>
  <si>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</si>
  <si>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</si>
  <si>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</si>
  <si>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</si>
  <si>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</si>
  <si>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</si>
  <si>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</si>
  <si>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</si>
  <si>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</si>
  <si>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</si>
  <si>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</si>
  <si>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</si>
  <si>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</si>
  <si>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</si>
  <si>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</si>
  <si>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</si>
  <si>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</si>
  <si>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</si>
  <si>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</si>
  <si>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</si>
  <si>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</si>
  <si>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</si>
  <si>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</si>
  <si>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</si>
  <si>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</si>
  <si>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</si>
  <si>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</si>
  <si>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</si>
  <si>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</si>
  <si>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</si>
  <si>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</si>
  <si>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</si>
  <si>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</si>
  <si>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</si>
  <si>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</si>
  <si>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</si>
  <si>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</si>
  <si>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</si>
  <si>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</si>
  <si>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</si>
  <si>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</si>
  <si>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</si>
  <si>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</si>
  <si>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</si>
  <si>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</si>
  <si>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</si>
  <si>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</si>
  <si>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</si>
  <si>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</si>
  <si>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</si>
  <si>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</si>
  <si>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</si>
  <si>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</si>
  <si>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</si>
  <si>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</si>
  <si>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</si>
  <si>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</si>
  <si>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</si>
  <si>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</si>
  <si>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</si>
  <si>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</si>
  <si>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</si>
  <si>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</si>
  <si>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</si>
  <si>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</si>
  <si>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</si>
  <si>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</si>
  <si>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</si>
  <si>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</si>
  <si>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</si>
  <si>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</si>
  <si>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</si>
  <si>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</si>
  <si>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</si>
  <si>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</si>
  <si>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</si>
  <si>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</si>
  <si>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</si>
  <si>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</si>
  <si>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</si>
  <si>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</si>
  <si>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</si>
  <si>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</si>
  <si>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</si>
  <si>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</si>
  <si>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</si>
  <si>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</si>
  <si>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</si>
  <si>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</si>
  <si>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</si>
  <si>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</si>
  <si>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</si>
  <si>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</si>
  <si>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</si>
  <si>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</si>
  <si>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</si>
  <si>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</si>
  <si>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</si>
  <si>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</si>
  <si>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</si>
  <si>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</si>
  <si>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</si>
  <si>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</si>
  <si>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</si>
  <si>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</si>
  <si>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</si>
  <si>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</si>
  <si>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</si>
  <si>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</si>
  <si>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</si>
  <si>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</si>
  <si>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</si>
  <si>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</si>
  <si>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</si>
  <si>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</si>
  <si>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</si>
  <si>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</si>
  <si>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</si>
  <si>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</si>
  <si>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</si>
  <si>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</si>
  <si>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</si>
  <si>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</si>
  <si>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</si>
  <si>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</si>
  <si>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</si>
  <si>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</si>
  <si>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</si>
  <si>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</si>
  <si>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</si>
  <si>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</si>
  <si>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</si>
  <si>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</si>
  <si>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</si>
  <si>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</si>
  <si>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</si>
  <si>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</si>
  <si>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</si>
  <si>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</si>
  <si>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</si>
  <si>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</si>
  <si>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</si>
  <si>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</si>
  <si>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</si>
  <si>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</si>
  <si>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</si>
  <si>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</si>
  <si>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</si>
  <si>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</si>
  <si>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</si>
  <si>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</si>
  <si>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</si>
  <si>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</si>
  <si>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</si>
  <si>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</si>
  <si>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</si>
  <si>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</si>
  <si>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</si>
  <si>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</si>
  <si>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</si>
  <si>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</si>
  <si>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</si>
  <si>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</si>
  <si>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</si>
  <si>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</si>
  <si>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</si>
  <si>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</si>
  <si>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</si>
  <si>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</si>
  <si>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</si>
  <si>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</si>
  <si>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</si>
  <si>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</si>
  <si>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</si>
  <si>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</si>
  <si>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</si>
  <si>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</si>
  <si>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</si>
  <si>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</si>
  <si>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</si>
  <si>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</si>
  <si>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</si>
  <si>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</si>
  <si>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</si>
  <si>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</si>
  <si>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</si>
  <si>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</si>
  <si>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</si>
  <si>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</si>
  <si>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</si>
  <si>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</si>
  <si>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</si>
  <si>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</si>
  <si>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</si>
  <si>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</si>
  <si>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</si>
  <si>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</si>
  <si>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</si>
  <si>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</si>
  <si>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</si>
  <si>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</si>
  <si>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</si>
  <si>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</si>
  <si>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</si>
  <si>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</si>
  <si>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</si>
  <si>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</si>
  <si>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</si>
  <si>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</si>
  <si>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</si>
  <si>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</si>
  <si>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</si>
  <si>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</si>
  <si>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</si>
  <si>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</si>
  <si>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</si>
  <si>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</si>
  <si>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</si>
  <si>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</si>
  <si>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</si>
  <si>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</si>
  <si>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</si>
  <si>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</si>
  <si>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</si>
  <si>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</si>
  <si>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</si>
  <si>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</si>
  <si>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</si>
  <si>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</si>
  <si>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</si>
  <si>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</si>
  <si>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</si>
  <si>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</si>
  <si>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</si>
  <si>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</si>
  <si>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</si>
  <si>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</si>
  <si>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</si>
  <si>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</si>
  <si>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</si>
  <si>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</si>
  <si>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</si>
  <si>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</si>
  <si>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</si>
  <si>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</si>
  <si>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</si>
  <si>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</si>
  <si>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</si>
  <si>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</si>
  <si>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</si>
  <si>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</si>
  <si>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</si>
  <si>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</si>
  <si>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</si>
  <si>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</si>
  <si>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</si>
  <si>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</si>
  <si>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</si>
  <si>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</si>
  <si>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</si>
  <si>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</si>
  <si>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</si>
  <si>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</si>
  <si>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</si>
  <si>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</si>
  <si>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</si>
  <si>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</si>
  <si>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</si>
  <si>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</si>
  <si>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</si>
  <si>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</si>
  <si>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</si>
  <si>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</si>
  <si>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</si>
  <si>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</si>
  <si>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</si>
  <si>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</si>
  <si>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</si>
  <si>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</si>
  <si>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</si>
  <si>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</si>
  <si>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</si>
  <si>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</si>
  <si>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</si>
  <si>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</si>
  <si>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</si>
  <si>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</si>
  <si>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</si>
  <si>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</si>
  <si>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</si>
  <si>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</si>
  <si>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</si>
  <si>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</si>
  <si>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</si>
  <si>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</si>
  <si>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</si>
  <si>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</si>
  <si>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</si>
  <si>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</si>
  <si>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</si>
  <si>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</si>
  <si>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</si>
  <si>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</si>
  <si>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</si>
  <si>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</si>
  <si>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</si>
  <si>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</si>
  <si>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</si>
  <si>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</si>
  <si>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</si>
  <si>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</si>
  <si>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</si>
  <si>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</si>
  <si>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</si>
  <si>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</si>
  <si>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</si>
  <si>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</si>
  <si>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</si>
  <si>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</si>
  <si>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</si>
  <si>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</si>
  <si>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</si>
  <si>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</si>
  <si>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</si>
  <si>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</si>
  <si>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</si>
  <si>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</si>
  <si>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</si>
  <si>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</si>
  <si>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</si>
  <si>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</si>
  <si>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</si>
  <si>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</si>
  <si>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</si>
  <si>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</si>
  <si>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</si>
  <si>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</si>
  <si>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</si>
  <si>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</si>
  <si>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</si>
  <si>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</si>
  <si>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</si>
  <si>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</si>
  <si>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</si>
  <si>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</si>
  <si>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</si>
  <si>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</si>
  <si>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</si>
  <si>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</si>
  <si>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</si>
  <si>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</si>
  <si>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</si>
  <si>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</si>
  <si>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</si>
  <si>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</si>
  <si>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</si>
  <si>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</si>
  <si>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</si>
  <si>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</si>
  <si>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</si>
  <si>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</si>
  <si>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</si>
  <si>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</si>
  <si>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</si>
  <si>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</si>
  <si>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</si>
  <si>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</si>
  <si>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</si>
  <si>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</si>
  <si>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</si>
  <si>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</si>
  <si>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</si>
  <si>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</si>
  <si>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</si>
  <si>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</si>
  <si>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</si>
  <si>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</si>
  <si>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</si>
  <si>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</si>
  <si>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</si>
  <si>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</si>
  <si>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</si>
  <si>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</si>
  <si>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</si>
  <si>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</si>
  <si>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</si>
  <si>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</si>
  <si>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</si>
  <si>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</si>
  <si>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</si>
  <si>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</si>
  <si>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</si>
  <si>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</si>
  <si>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</si>
  <si>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</si>
  <si>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</si>
  <si>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</si>
  <si>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</si>
  <si>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</si>
  <si>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</si>
  <si>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</si>
  <si>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</si>
  <si>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</si>
  <si>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</si>
  <si>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</si>
  <si>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</si>
  <si>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</si>
  <si>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</si>
  <si>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</si>
  <si>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</si>
  <si>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</si>
  <si>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</si>
  <si>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</si>
  <si>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</si>
  <si>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</si>
  <si>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</si>
  <si>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</si>
  <si>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</si>
  <si>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</si>
  <si>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</si>
  <si>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</si>
  <si>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</si>
  <si>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</si>
  <si>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</si>
  <si>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</si>
  <si>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</si>
  <si>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</si>
  <si>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</si>
  <si>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</si>
  <si>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</si>
  <si>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</si>
  <si>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</si>
  <si>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</si>
  <si>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</si>
  <si>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</si>
  <si>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</si>
  <si>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</si>
  <si>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</si>
  <si>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</si>
  <si>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</si>
  <si>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</si>
  <si>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</si>
  <si>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</si>
  <si>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</si>
  <si>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</si>
  <si>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</si>
  <si>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</si>
  <si>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</si>
  <si>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</si>
  <si>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</si>
  <si>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</si>
  <si>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</si>
  <si>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</si>
  <si>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</si>
  <si>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</si>
  <si>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</si>
  <si>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</si>
  <si>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</si>
  <si>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</si>
  <si>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</si>
  <si>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</si>
  <si>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</si>
  <si>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</si>
  <si>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</si>
  <si>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</si>
  <si>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</si>
  <si>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</si>
  <si>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</si>
  <si>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</si>
  <si>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</si>
  <si>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</si>
  <si>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</si>
  <si>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</si>
  <si>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</si>
  <si>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</si>
  <si>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</si>
  <si>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</si>
  <si>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</si>
  <si>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</si>
  <si>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</si>
  <si>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</si>
  <si>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</si>
  <si>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</si>
  <si>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</si>
  <si>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</si>
  <si>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</si>
  <si>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</si>
  <si>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</si>
  <si>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</si>
  <si>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</si>
  <si>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</si>
  <si>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</si>
  <si>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</si>
  <si>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</si>
  <si>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</si>
  <si>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</si>
  <si>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</si>
  <si>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</si>
  <si>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</si>
  <si>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</si>
  <si>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</si>
  <si>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</si>
  <si>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</si>
  <si>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</si>
  <si>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</si>
  <si>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</si>
  <si>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</si>
  <si>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</si>
  <si>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</si>
  <si>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</si>
  <si>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</si>
  <si>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</si>
  <si>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</si>
  <si>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</si>
  <si>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</si>
  <si>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</si>
  <si>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</si>
  <si>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</si>
  <si>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</si>
  <si>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</si>
  <si>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</si>
  <si>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</si>
  <si>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</si>
  <si>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</si>
  <si>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</si>
  <si>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</si>
  <si>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</si>
  <si>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</si>
  <si>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</si>
  <si>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</si>
  <si>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</si>
  <si>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</si>
  <si>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</si>
  <si>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</si>
  <si>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</si>
  <si>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</si>
  <si>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</si>
  <si>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</si>
  <si>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</si>
  <si>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</si>
  <si>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</si>
  <si>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</si>
  <si>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</si>
  <si>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</si>
  <si>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</si>
  <si>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</si>
  <si>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</si>
  <si>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</si>
  <si>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</si>
  <si>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</si>
  <si>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</si>
  <si>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</si>
  <si>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</si>
  <si>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</si>
  <si>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</si>
  <si>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</si>
  <si>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</si>
  <si>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</si>
  <si>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</si>
  <si>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</si>
  <si>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</si>
  <si>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</si>
  <si>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</si>
  <si>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</si>
  <si>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</si>
  <si>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</si>
  <si>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</si>
  <si>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</si>
  <si>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</si>
  <si>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</si>
  <si>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</si>
  <si>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</si>
  <si>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</si>
  <si>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</si>
  <si>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</si>
  <si>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</si>
  <si>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</si>
  <si>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</si>
  <si>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</si>
  <si>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</si>
  <si>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</si>
  <si>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</si>
  <si>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</si>
  <si>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</si>
  <si>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</si>
  <si>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</si>
  <si>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</si>
  <si>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</si>
  <si>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</si>
  <si>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</si>
  <si>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</si>
  <si>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</si>
  <si>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</si>
  <si>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</si>
  <si>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</si>
  <si>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</si>
  <si>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</si>
  <si>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</si>
  <si>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</si>
  <si>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</si>
  <si>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</si>
  <si>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</si>
  <si>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</si>
  <si>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</si>
  <si>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</si>
  <si>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</si>
  <si>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</si>
  <si>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</si>
  <si>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</si>
  <si>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</si>
  <si>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</si>
  <si>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</si>
  <si>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</si>
  <si>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</si>
  <si>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</si>
  <si>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</si>
  <si>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</si>
  <si>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</si>
  <si>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</si>
  <si>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</si>
  <si>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</si>
  <si>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</si>
  <si>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</si>
  <si>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</si>
  <si>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</si>
  <si>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</si>
  <si>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</si>
  <si>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</si>
  <si>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</si>
  <si>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</si>
  <si>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</si>
  <si>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</si>
  <si>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</si>
  <si>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</si>
  <si>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</si>
  <si>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</si>
  <si>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</si>
  <si>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</si>
  <si>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</si>
  <si>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</si>
  <si>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</si>
  <si>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</si>
  <si>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</si>
  <si>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</si>
  <si>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</si>
  <si>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</si>
  <si>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</si>
  <si>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</si>
  <si>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</si>
  <si>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</si>
  <si>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</si>
  <si>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</si>
  <si>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</si>
  <si>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</si>
  <si>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</si>
  <si>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</si>
  <si>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</si>
  <si>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</si>
  <si>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</si>
  <si>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</si>
  <si>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</si>
  <si>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</si>
  <si>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</si>
  <si>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</si>
  <si>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</si>
  <si>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</si>
  <si>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</si>
  <si>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</si>
  <si>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</si>
  <si>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</si>
  <si>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</si>
  <si>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</si>
  <si>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</si>
  <si>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</si>
  <si>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</si>
  <si>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</si>
  <si>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</si>
  <si>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</si>
  <si>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</si>
  <si>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</si>
  <si>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</si>
  <si>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</si>
  <si>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</si>
  <si>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</si>
  <si>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</si>
  <si>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</si>
  <si>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</si>
  <si>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</si>
  <si>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</si>
  <si>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</si>
  <si>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</si>
  <si>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</si>
  <si>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</si>
  <si>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</si>
  <si>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</si>
  <si>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</si>
  <si>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</si>
  <si>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</si>
  <si>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</si>
  <si>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</si>
  <si>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</si>
  <si>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</si>
  <si>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</si>
  <si>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</si>
  <si>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</si>
  <si>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</si>
  <si>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</si>
  <si>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</si>
  <si>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</si>
  <si>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</si>
  <si>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</si>
  <si>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</si>
  <si>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</si>
  <si>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</si>
  <si>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</si>
  <si>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</si>
  <si>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</si>
  <si>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</si>
  <si>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</si>
  <si>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</si>
  <si>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</si>
  <si>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</si>
  <si>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</si>
  <si>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</si>
  <si>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</si>
  <si>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</si>
  <si>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</si>
  <si>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</si>
  <si>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</si>
  <si>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</si>
  <si>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</si>
  <si>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</si>
  <si>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</si>
  <si>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</si>
  <si>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</si>
  <si>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</si>
  <si>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</si>
  <si>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</si>
  <si>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</si>
  <si>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</si>
  <si>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</si>
  <si>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</si>
  <si>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</si>
  <si>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</si>
  <si>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</si>
  <si>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</si>
  <si>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</si>
  <si>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</si>
  <si>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</si>
  <si>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</si>
  <si>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</si>
  <si>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</si>
  <si>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</si>
  <si>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</si>
  <si>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</si>
  <si>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</si>
  <si>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</si>
  <si>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</si>
  <si>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</si>
  <si>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</si>
  <si>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</si>
  <si>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</si>
  <si>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</si>
  <si>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</si>
  <si>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</si>
  <si>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</si>
  <si>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</si>
  <si>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</si>
  <si>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</si>
  <si>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</si>
  <si>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</si>
  <si>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</si>
  <si>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</si>
  <si>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</si>
  <si>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</si>
  <si>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</si>
  <si>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</si>
  <si>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</si>
  <si>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</si>
  <si>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</si>
  <si>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</si>
  <si>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</si>
  <si>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</si>
  <si>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</si>
  <si>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</si>
  <si>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</si>
  <si>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</si>
  <si>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</si>
  <si>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</si>
  <si>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</si>
  <si>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</si>
  <si>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</si>
  <si>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</si>
  <si>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</si>
  <si>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</si>
  <si>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</si>
  <si>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</si>
  <si>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</si>
  <si>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</si>
  <si>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</si>
  <si>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</si>
  <si>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</si>
  <si>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</si>
  <si>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</si>
  <si>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</si>
  <si>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</si>
  <si>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</si>
  <si>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</si>
  <si>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</si>
  <si>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</si>
  <si>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</si>
  <si>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</si>
  <si>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</si>
  <si>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</si>
  <si>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</si>
  <si>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</si>
  <si>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</si>
  <si>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</si>
  <si>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</si>
  <si>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</si>
  <si>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</si>
  <si>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</si>
  <si>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</si>
  <si>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</si>
  <si>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</si>
  <si>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</si>
  <si>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</si>
  <si>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</si>
  <si>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</si>
  <si>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</si>
  <si>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</si>
  <si>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</si>
  <si>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</si>
  <si>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</si>
  <si>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</si>
  <si>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</si>
  <si>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</si>
  <si>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</si>
  <si>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</si>
  <si>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</si>
  <si>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</si>
  <si>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</si>
  <si>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</si>
  <si>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</si>
  <si>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</si>
  <si>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</si>
  <si>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</si>
  <si>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</si>
  <si>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</si>
  <si>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</si>
  <si>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</si>
  <si>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</si>
  <si>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</si>
  <si>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</si>
  <si>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</si>
  <si>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</si>
  <si>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</si>
  <si>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</si>
  <si>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</si>
  <si>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</si>
  <si>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</si>
  <si>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</si>
  <si>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</si>
  <si>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</si>
  <si>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</si>
  <si>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</si>
  <si>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</si>
  <si>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</si>
  <si>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</si>
  <si>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</si>
  <si>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</si>
  <si>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</si>
  <si>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</si>
  <si>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</si>
  <si>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</si>
  <si>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</si>
  <si>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</si>
  <si>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</si>
  <si>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</si>
  <si>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</si>
  <si>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</si>
  <si>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</si>
  <si>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</si>
  <si>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</si>
  <si>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</si>
  <si>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</si>
  <si>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</si>
  <si>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</si>
  <si>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</si>
  <si>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</si>
  <si>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</si>
  <si>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</si>
  <si>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</si>
  <si>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</si>
  <si>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</si>
  <si>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</si>
  <si>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</si>
  <si>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</si>
  <si>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</si>
  <si>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</si>
  <si>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</si>
  <si>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</si>
  <si>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</si>
  <si>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</si>
  <si>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</si>
  <si>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</si>
  <si>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</si>
  <si>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</si>
  <si>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</si>
  <si>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</si>
  <si>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</si>
  <si>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</si>
  <si>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</si>
  <si>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</si>
  <si>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</si>
  <si>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</si>
  <si>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</si>
  <si>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</si>
  <si>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</si>
  <si>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</si>
  <si>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</si>
  <si>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</si>
  <si>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</si>
  <si>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</si>
  <si>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</si>
  <si>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</si>
  <si>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</si>
  <si>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</si>
  <si>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</si>
  <si>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</si>
  <si>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</si>
  <si>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</si>
  <si>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</si>
  <si>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</si>
  <si>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</si>
  <si>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</si>
  <si>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</si>
  <si>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</si>
  <si>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</si>
  <si>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</si>
  <si>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</si>
  <si>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</si>
  <si>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</si>
  <si>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</si>
  <si>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</si>
  <si>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</si>
  <si>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</si>
  <si>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</si>
  <si>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</si>
  <si>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</si>
  <si>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</si>
  <si>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</si>
  <si>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</si>
  <si>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</si>
  <si>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</si>
  <si>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</si>
  <si>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</si>
  <si>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</si>
  <si>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</si>
  <si>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</si>
  <si>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</si>
  <si>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</si>
  <si>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</si>
  <si>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</si>
  <si>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</si>
  <si>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</si>
  <si>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</si>
  <si>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</si>
  <si>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</si>
  <si>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</si>
  <si>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</si>
  <si>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</si>
  <si>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</si>
  <si>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</si>
  <si>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</si>
  <si>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</si>
  <si>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</si>
  <si>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</si>
  <si>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</si>
  <si>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</si>
  <si>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</si>
  <si>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</si>
  <si>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</si>
  <si>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</si>
  <si>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</si>
  <si>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</si>
  <si>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</si>
  <si>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</si>
  <si>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</si>
  <si>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</si>
  <si>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</si>
  <si>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</si>
  <si>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</si>
  <si>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</si>
  <si>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</si>
  <si>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</si>
  <si>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</si>
  <si>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</si>
  <si>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</si>
  <si>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</si>
  <si>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</si>
  <si>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</si>
  <si>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</si>
  <si>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</si>
  <si>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</si>
  <si>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</si>
  <si>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</si>
  <si>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</si>
  <si>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</si>
  <si>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</si>
  <si>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</si>
  <si>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</si>
  <si>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</si>
  <si>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</si>
  <si>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</si>
  <si>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</si>
  <si>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</si>
  <si>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</si>
  <si>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</si>
  <si>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</si>
  <si>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</si>
  <si>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</si>
  <si>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</si>
  <si>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</si>
  <si>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</si>
  <si>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</si>
  <si>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</si>
  <si>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</si>
  <si>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</si>
  <si>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</si>
  <si>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</si>
  <si>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</si>
  <si>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</si>
  <si>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</si>
  <si>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</si>
  <si>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</si>
  <si>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</si>
  <si>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</si>
  <si>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</si>
  <si>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</si>
  <si>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</si>
  <si>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</si>
  <si>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</si>
  <si>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</si>
  <si>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</si>
  <si>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</si>
  <si>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</si>
  <si>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</si>
  <si>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</si>
  <si>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</si>
  <si>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</si>
  <si>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</si>
  <si>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</si>
  <si>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</si>
  <si>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</si>
  <si>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</si>
  <si>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</si>
  <si>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</si>
  <si>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</si>
  <si>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</si>
  <si>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</si>
  <si>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</si>
  <si>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</si>
  <si>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</si>
  <si>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</si>
  <si>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</si>
  <si>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</si>
  <si>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</si>
  <si>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</si>
  <si>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</si>
  <si>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</si>
  <si>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</si>
  <si>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</si>
  <si>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</si>
  <si>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</si>
  <si>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</si>
  <si>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</si>
  <si>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</si>
  <si>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</si>
  <si>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</si>
  <si>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</si>
  <si>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</si>
  <si>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</si>
  <si>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</si>
  <si>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</si>
  <si>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</si>
  <si>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</si>
  <si>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</si>
  <si>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</si>
  <si>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</si>
  <si>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</si>
  <si>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</si>
  <si>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</si>
  <si>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</si>
  <si>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</si>
  <si>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</si>
  <si>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</si>
  <si>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</si>
  <si>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</si>
  <si>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</si>
  <si>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</si>
  <si>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</si>
  <si>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</si>
  <si>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</si>
  <si>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</si>
  <si>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</si>
  <si>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</si>
  <si>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</si>
  <si>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</si>
  <si>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</si>
  <si>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</si>
  <si>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</si>
  <si>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</si>
  <si>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</si>
  <si>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</si>
  <si>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</si>
  <si>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</si>
  <si>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</si>
  <si>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</si>
  <si>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</si>
  <si>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</si>
  <si>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</si>
  <si>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</si>
  <si>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</si>
  <si>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</si>
  <si>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</si>
  <si>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</si>
  <si>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</si>
  <si>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</si>
  <si>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</si>
  <si>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</si>
  <si>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</si>
  <si>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</si>
  <si>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</si>
  <si>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</si>
  <si>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</si>
  <si>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</si>
  <si>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</si>
  <si>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</si>
  <si>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</si>
  <si>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</si>
  <si>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</si>
  <si>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</si>
  <si>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</si>
  <si>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</si>
  <si>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</si>
  <si>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</si>
  <si>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</si>
  <si>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</si>
  <si>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</si>
  <si>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</si>
  <si>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</si>
  <si>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</si>
  <si>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</si>
  <si>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</si>
  <si>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</si>
  <si>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</si>
  <si>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</si>
  <si>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</si>
  <si>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</si>
  <si>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</si>
  <si>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</si>
  <si>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</si>
  <si>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</si>
  <si>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</si>
  <si>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</si>
  <si>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</si>
  <si>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</si>
  <si>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</si>
  <si>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</si>
  <si>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</si>
  <si>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</si>
  <si>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</si>
  <si>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</si>
  <si>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</si>
  <si>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</si>
  <si>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</si>
  <si>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</si>
  <si>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</si>
  <si>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</si>
  <si>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</si>
  <si>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</si>
  <si>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</si>
  <si>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</si>
  <si>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</si>
  <si>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</si>
  <si>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</si>
  <si>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</si>
  <si>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</si>
  <si>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</si>
  <si>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</si>
  <si>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</si>
  <si>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</si>
  <si>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</si>
  <si>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</si>
  <si>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</si>
  <si>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</si>
  <si>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</si>
  <si>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</si>
  <si>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</si>
  <si>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</si>
  <si>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</si>
  <si>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</si>
  <si>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</si>
  <si>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</si>
  <si>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</si>
  <si>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</si>
  <si>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</si>
  <si>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</si>
  <si>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</si>
  <si>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</si>
  <si>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</si>
  <si>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</si>
  <si>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</si>
  <si>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</si>
  <si>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</si>
  <si>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</si>
  <si>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</si>
  <si>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</si>
  <si>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</si>
  <si>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</si>
  <si>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</si>
  <si>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</si>
  <si>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</si>
  <si>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</si>
  <si>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</si>
  <si>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</si>
  <si>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</si>
  <si>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</si>
  <si>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</si>
  <si>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</si>
  <si>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</si>
  <si>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</si>
  <si>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</si>
  <si>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</si>
  <si>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</si>
  <si>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</si>
  <si>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</si>
  <si>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</si>
  <si>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</si>
  <si>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</si>
  <si>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</si>
  <si>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</si>
  <si>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</si>
  <si>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</si>
  <si>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</si>
  <si>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</si>
  <si>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</si>
  <si>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</si>
  <si>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</si>
  <si>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</si>
  <si>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</si>
  <si>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</si>
  <si>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</si>
  <si>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</si>
  <si>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</si>
  <si>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</si>
  <si>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</si>
  <si>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</si>
  <si>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</si>
  <si>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</si>
  <si>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</si>
  <si>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</si>
  <si>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</si>
  <si>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</si>
  <si>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</si>
  <si>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</si>
  <si>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</si>
  <si>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</si>
  <si>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</si>
  <si>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</si>
  <si>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</si>
  <si>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</si>
  <si>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</si>
  <si>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</si>
  <si>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</si>
  <si>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</si>
  <si>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</si>
  <si>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</si>
  <si>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</si>
  <si>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</si>
  <si>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</si>
  <si>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</si>
  <si>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</si>
  <si>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</si>
  <si>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</si>
  <si>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</si>
  <si>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</si>
  <si>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</si>
  <si>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</si>
  <si>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</si>
  <si>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</si>
  <si>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</si>
  <si>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</si>
  <si>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</si>
  <si>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</si>
  <si>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</si>
  <si>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</si>
  <si>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</si>
  <si>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</si>
  <si>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</si>
  <si>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</si>
  <si>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</si>
  <si>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</si>
  <si>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</si>
  <si>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</si>
  <si>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</si>
  <si>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</si>
  <si>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</si>
  <si>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</si>
  <si>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</si>
  <si>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</si>
  <si>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</si>
  <si>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</si>
  <si>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</si>
  <si>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</si>
  <si>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</si>
  <si>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</si>
  <si>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</si>
  <si>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</si>
  <si>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</si>
  <si>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</si>
  <si>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</si>
  <si>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</si>
  <si>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</si>
  <si>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</si>
  <si>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</si>
  <si>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</si>
  <si>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</si>
  <si>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</si>
  <si>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</si>
  <si>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</si>
  <si>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</si>
  <si>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</si>
  <si>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</si>
  <si>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</si>
  <si>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</si>
  <si>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</si>
  <si>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</si>
  <si>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</si>
  <si>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</si>
  <si>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</si>
  <si>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</si>
  <si>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</si>
  <si>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</si>
  <si>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</si>
  <si>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</si>
  <si>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</si>
  <si>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</si>
  <si>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</si>
  <si>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</si>
  <si>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</si>
  <si>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</si>
  <si>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</si>
  <si>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</si>
  <si>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</si>
  <si>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</si>
  <si>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</si>
  <si>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</si>
  <si>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</si>
  <si>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</si>
  <si>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</si>
  <si>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</si>
  <si>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</si>
  <si>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</si>
  <si>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</si>
  <si>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</si>
  <si>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</si>
  <si>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</si>
  <si>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</si>
  <si>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</si>
  <si>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</si>
  <si>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</si>
  <si>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</si>
  <si>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</si>
  <si>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</si>
  <si>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</si>
  <si>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</si>
  <si>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</si>
  <si>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</si>
  <si>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</si>
  <si>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</si>
  <si>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</si>
  <si>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</si>
  <si>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</si>
  <si>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</si>
  <si>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</si>
  <si>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</si>
  <si>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</si>
  <si>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</si>
  <si>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</si>
  <si>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</si>
  <si>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</si>
  <si>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</si>
  <si>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</si>
  <si>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</si>
  <si>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</si>
  <si>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</si>
  <si>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</si>
  <si>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</si>
  <si>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</si>
  <si>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</si>
  <si>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</si>
  <si>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</si>
  <si>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</si>
  <si>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</si>
  <si>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</si>
  <si>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</si>
  <si>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</si>
  <si>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</si>
  <si>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</si>
  <si>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</si>
  <si>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</si>
  <si>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</si>
  <si>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</si>
  <si>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</si>
  <si>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</si>
  <si>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</si>
  <si>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</si>
  <si>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</si>
  <si>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</si>
  <si>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</si>
  <si>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</si>
  <si>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</si>
  <si>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</si>
  <si>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</si>
  <si>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</si>
  <si>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</si>
  <si>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</si>
  <si>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</si>
  <si>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</si>
  <si>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</si>
  <si>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</si>
  <si>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</si>
  <si>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</si>
  <si>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</si>
  <si>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</si>
  <si>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</si>
  <si>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</si>
  <si>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</si>
  <si>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</si>
  <si>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</si>
  <si>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</si>
  <si>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</si>
  <si>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</si>
  <si>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</si>
  <si>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</si>
  <si>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</si>
  <si>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</si>
  <si>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</si>
  <si>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</si>
  <si>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</si>
  <si>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</si>
  <si>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</si>
  <si>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</si>
  <si>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</si>
  <si>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</si>
  <si>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</si>
  <si>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</si>
  <si>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</si>
  <si>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</si>
  <si>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</si>
  <si>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</si>
  <si>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</si>
  <si>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</si>
  <si>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</si>
  <si>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</si>
  <si>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</si>
  <si>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</si>
  <si>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</si>
  <si>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</si>
  <si>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</si>
  <si>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</si>
  <si>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</si>
  <si>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</si>
  <si>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</si>
  <si>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</si>
  <si>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</si>
  <si>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</si>
  <si>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</si>
  <si>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</si>
  <si>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</si>
  <si>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</si>
  <si>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</si>
  <si>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</si>
  <si>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</si>
  <si>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</si>
  <si>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</si>
  <si>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</si>
  <si>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</si>
  <si>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</si>
  <si>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</si>
  <si>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</si>
  <si>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</si>
  <si>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</si>
  <si>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</si>
  <si>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</si>
  <si>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</si>
  <si>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</si>
  <si>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</si>
  <si>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</si>
  <si>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</si>
  <si>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</si>
  <si>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</si>
  <si>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</si>
  <si>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</si>
  <si>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</si>
  <si>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</si>
  <si>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</si>
  <si>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</si>
  <si>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</si>
  <si>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</si>
  <si>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</si>
  <si>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</si>
  <si>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</si>
  <si>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</si>
  <si>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</si>
  <si>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</si>
  <si>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</si>
  <si>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</si>
  <si>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</si>
  <si>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</si>
  <si>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</si>
  <si>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</si>
  <si>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</si>
  <si>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</si>
  <si>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</si>
  <si>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</si>
  <si>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</si>
  <si>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</si>
  <si>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</si>
  <si>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</si>
  <si>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</si>
  <si>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</si>
  <si>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</si>
  <si>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</si>
  <si>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</si>
  <si>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</si>
  <si>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</si>
  <si>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</si>
  <si>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</si>
  <si>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</si>
  <si>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</si>
  <si>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</si>
  <si>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</si>
  <si>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</si>
  <si>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</si>
  <si>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</si>
  <si>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</si>
  <si>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</si>
  <si>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</si>
  <si>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</si>
  <si>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</si>
  <si>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</si>
  <si>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</si>
  <si>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</si>
  <si>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</si>
  <si>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</si>
  <si>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</si>
  <si>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</si>
  <si>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</si>
  <si>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</si>
  <si>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</si>
  <si>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</si>
  <si>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</si>
  <si>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</si>
  <si>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</si>
  <si>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</si>
  <si>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</si>
  <si>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</si>
  <si>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</si>
  <si>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</si>
  <si>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</si>
  <si>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</si>
  <si>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</si>
  <si>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</si>
  <si>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</si>
  <si>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</si>
  <si>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</si>
  <si>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</si>
  <si>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</si>
  <si>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</si>
  <si>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</si>
  <si>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</si>
  <si>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</si>
  <si>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</si>
  <si>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</si>
  <si>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</si>
  <si>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</si>
  <si>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</si>
  <si>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</si>
  <si>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</si>
  <si>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</si>
  <si>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</si>
  <si>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</si>
  <si>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</si>
  <si>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</si>
  <si>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</si>
  <si>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</si>
  <si>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</si>
  <si>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</si>
  <si>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</si>
  <si>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</si>
  <si>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</si>
  <si>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</si>
  <si>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</si>
  <si>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</si>
  <si>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</si>
  <si>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</si>
  <si>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</si>
  <si>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</si>
  <si>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</si>
  <si>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</si>
  <si>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</si>
  <si>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</si>
  <si>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</si>
  <si>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</si>
  <si>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</si>
  <si>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</si>
  <si>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</si>
  <si>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</si>
  <si>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</si>
  <si>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</si>
  <si>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</si>
  <si>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</si>
  <si>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</si>
  <si>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</si>
  <si>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</si>
  <si>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</si>
  <si>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</si>
  <si>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</si>
  <si>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</si>
  <si>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</si>
  <si>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</si>
  <si>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</si>
  <si>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</si>
  <si>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</si>
  <si>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</si>
  <si>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</si>
  <si>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</si>
  <si>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</si>
  <si>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</si>
  <si>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</si>
  <si>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</si>
  <si>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</si>
  <si>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</si>
  <si>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</si>
  <si>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</si>
  <si>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</si>
  <si>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</si>
  <si>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</si>
  <si>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</si>
  <si>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</si>
  <si>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</si>
  <si>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</si>
  <si>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</si>
  <si>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</si>
  <si>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</si>
  <si>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</si>
  <si>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</si>
  <si>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</si>
  <si>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</si>
  <si>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</si>
  <si>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</si>
  <si>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</si>
  <si>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</si>
  <si>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</si>
  <si>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</si>
  <si>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</si>
  <si>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</si>
  <si>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</si>
  <si>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</si>
  <si>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</si>
  <si>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</si>
  <si>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</si>
  <si>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</si>
  <si>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</si>
  <si>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</si>
  <si>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</si>
  <si>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</si>
  <si>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</si>
  <si>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</si>
  <si>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</si>
  <si>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</si>
  <si>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</si>
  <si>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</si>
  <si>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</si>
  <si>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</si>
  <si>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</si>
  <si>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</si>
  <si>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</si>
  <si>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</si>
  <si>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</si>
  <si>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</si>
  <si>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</si>
  <si>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</si>
  <si>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</si>
  <si>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</si>
  <si>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</si>
  <si>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</si>
  <si>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</si>
  <si>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</si>
  <si>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</si>
  <si>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</si>
  <si>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</si>
  <si>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</si>
  <si>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</si>
  <si>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</si>
  <si>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</si>
  <si>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</si>
  <si>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</si>
  <si>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</si>
  <si>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</si>
  <si>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</si>
  <si>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</si>
  <si>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</si>
  <si>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</si>
  <si>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</si>
  <si>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</si>
  <si>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</si>
  <si>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</si>
  <si>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</si>
  <si>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</si>
  <si>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</si>
  <si>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</si>
  <si>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</si>
  <si>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</si>
  <si>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</si>
  <si>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</si>
  <si>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</si>
  <si>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</si>
  <si>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</si>
  <si>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</si>
  <si>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</si>
  <si>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</si>
  <si>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</si>
  <si>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</si>
  <si>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</si>
  <si>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</si>
  <si>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</si>
  <si>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</si>
  <si>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</si>
  <si>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</si>
  <si>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</si>
  <si>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</si>
  <si>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</si>
  <si>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</si>
  <si>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</si>
  <si>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</si>
  <si>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</si>
  <si>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</si>
  <si>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</si>
  <si>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</si>
  <si>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</si>
  <si>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</si>
  <si>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</si>
  <si>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</si>
  <si>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</si>
  <si>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</si>
  <si>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</si>
  <si>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</si>
  <si>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</si>
  <si>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</si>
  <si>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</si>
  <si>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</si>
  <si>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</si>
  <si>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</si>
  <si>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</si>
  <si>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</si>
  <si>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</si>
  <si>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</si>
  <si>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</si>
  <si>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</si>
  <si>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</si>
  <si>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</si>
  <si>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</si>
  <si>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</si>
  <si>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</si>
  <si>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</si>
  <si>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</si>
  <si>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</si>
  <si>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</si>
  <si>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</si>
  <si>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</si>
  <si>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</si>
  <si>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</si>
  <si>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</si>
  <si>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</si>
  <si>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</si>
  <si>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</si>
  <si>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</si>
  <si>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</si>
  <si>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</si>
  <si>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</si>
  <si>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</si>
  <si>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</si>
  <si>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</si>
  <si>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</si>
  <si>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</si>
  <si>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</si>
  <si>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</si>
  <si>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</si>
  <si>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</si>
  <si>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</si>
  <si>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</si>
  <si>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</si>
  <si>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</si>
  <si>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</si>
  <si>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</si>
  <si>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</si>
  <si>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</si>
  <si>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</si>
  <si>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</si>
  <si>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</si>
  <si>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</si>
  <si>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</si>
  <si>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</si>
  <si>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</si>
  <si>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</si>
  <si>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</si>
  <si>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</si>
  <si>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</si>
  <si>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</si>
  <si>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</si>
  <si>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</si>
  <si>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</si>
  <si>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</si>
  <si>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</si>
  <si>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</si>
  <si>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</si>
  <si>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</si>
  <si>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</si>
  <si>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</si>
  <si>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</si>
  <si>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</si>
  <si>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</si>
  <si>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</si>
  <si>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</si>
  <si>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</si>
  <si>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</si>
  <si>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</si>
  <si>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</si>
  <si>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</si>
  <si>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</si>
  <si>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</si>
  <si>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</si>
  <si>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</si>
  <si>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</si>
  <si>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</si>
  <si>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</si>
  <si>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</si>
  <si>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</si>
  <si>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</si>
  <si>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</si>
  <si>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</si>
  <si>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</si>
  <si>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</si>
  <si>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</si>
  <si>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</si>
  <si>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</si>
  <si>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</si>
  <si>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</si>
  <si>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</si>
  <si>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</si>
  <si>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</si>
  <si>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</si>
  <si>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</si>
  <si>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</si>
  <si>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</si>
  <si>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</si>
  <si>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</si>
  <si>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</si>
  <si>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</si>
  <si>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</si>
  <si>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</si>
  <si>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</si>
  <si>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</si>
  <si>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</si>
  <si>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</si>
  <si>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</si>
  <si>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</si>
  <si>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</si>
  <si>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</si>
  <si>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</si>
  <si>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</si>
  <si>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</si>
  <si>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</si>
  <si>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</si>
  <si>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</si>
  <si>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</si>
  <si>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</si>
  <si>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</si>
  <si>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</si>
  <si>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</si>
  <si>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</si>
  <si>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</si>
  <si>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</si>
  <si>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</si>
  <si>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</si>
  <si>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</si>
  <si>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</si>
  <si>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</si>
  <si>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</si>
  <si>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</si>
  <si>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</si>
  <si>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</si>
  <si>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</si>
  <si>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</si>
  <si>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</si>
  <si>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</si>
  <si>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</si>
  <si>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</si>
  <si>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</si>
  <si>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</si>
  <si>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</si>
  <si>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</si>
  <si>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</si>
  <si>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</si>
  <si>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</si>
  <si>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</si>
  <si>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</si>
  <si>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</si>
  <si>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</si>
  <si>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</si>
  <si>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</si>
  <si>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</si>
  <si>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</si>
  <si>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</si>
  <si>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</si>
  <si>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</si>
  <si>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</si>
  <si>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</si>
  <si>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</si>
  <si>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</si>
  <si>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</si>
  <si>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</si>
  <si>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</si>
  <si>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</si>
  <si>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</si>
  <si>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</si>
  <si>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</si>
  <si>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</si>
  <si>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</si>
  <si>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</si>
  <si>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</si>
  <si>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</si>
  <si>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</si>
  <si>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</si>
  <si>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</si>
  <si>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</si>
  <si>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</si>
  <si>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</si>
  <si>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</si>
  <si>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</si>
  <si>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</si>
  <si>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</si>
  <si>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</si>
  <si>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</si>
  <si>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</si>
  <si>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</si>
  <si>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</si>
  <si>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</si>
  <si>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</si>
  <si>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</si>
  <si>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</si>
  <si>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</si>
  <si>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</si>
  <si>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</si>
  <si>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</si>
  <si>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</si>
  <si>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</si>
  <si>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</si>
  <si>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</si>
  <si>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</si>
  <si>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</si>
  <si>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</si>
  <si>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</si>
  <si>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</si>
  <si>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</si>
  <si>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</si>
  <si>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</si>
  <si>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</si>
  <si>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</si>
  <si>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</si>
  <si>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</si>
  <si>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</si>
  <si>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</si>
  <si>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</si>
  <si>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</si>
  <si>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</si>
  <si>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</si>
  <si>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</si>
  <si>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</si>
  <si>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</si>
  <si>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</si>
  <si>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</si>
  <si>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</si>
  <si>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</si>
  <si>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</si>
  <si>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</si>
  <si>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</si>
  <si>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</si>
  <si>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</si>
  <si>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</si>
  <si>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</si>
  <si>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</si>
  <si>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</si>
  <si>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</si>
  <si>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</si>
  <si>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</si>
  <si>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</si>
  <si>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</si>
  <si>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</si>
  <si>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</si>
  <si>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</si>
  <si>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</si>
  <si>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</si>
  <si>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</si>
  <si>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</si>
  <si>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</si>
  <si>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</si>
  <si>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</si>
  <si>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</si>
  <si>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</si>
  <si>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</si>
  <si>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</si>
  <si>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</si>
  <si>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</si>
  <si>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</si>
  <si>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</si>
  <si>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</si>
  <si>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</si>
  <si>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</si>
  <si>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</si>
  <si>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</si>
  <si>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</si>
  <si>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</si>
  <si>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</si>
  <si>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</si>
  <si>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</si>
  <si>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</si>
  <si>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</si>
  <si>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</si>
  <si>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</si>
  <si>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</si>
  <si>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</si>
  <si>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</si>
  <si>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</si>
  <si>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</si>
  <si>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</si>
  <si>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</si>
  <si>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</si>
  <si>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</si>
  <si>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</si>
  <si>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</si>
  <si>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</si>
  <si>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</si>
  <si>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</si>
  <si>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</si>
  <si>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</si>
  <si>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</si>
  <si>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</si>
  <si>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</si>
  <si>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</si>
  <si>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</si>
  <si>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</si>
  <si>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</si>
  <si>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</si>
  <si>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</si>
  <si>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</si>
  <si>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</si>
  <si>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</si>
  <si>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</si>
  <si>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</si>
  <si>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</si>
  <si>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</si>
  <si>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</si>
  <si>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</si>
  <si>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</si>
  <si>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</si>
  <si>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</si>
  <si>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</si>
  <si>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</si>
  <si>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</si>
  <si>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</si>
  <si>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</si>
  <si>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</si>
  <si>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</si>
  <si>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</si>
  <si>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</si>
  <si>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</si>
  <si>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</si>
  <si>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</si>
  <si>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</si>
  <si>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</si>
  <si>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</si>
  <si>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</si>
  <si>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</si>
  <si>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</si>
  <si>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</si>
  <si>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</si>
  <si>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</si>
  <si>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</si>
  <si>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</si>
  <si>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</si>
  <si>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</si>
  <si>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</si>
  <si>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</si>
  <si>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</si>
  <si>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</si>
  <si>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</si>
  <si>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</si>
  <si>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</si>
  <si>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</si>
  <si>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</si>
  <si>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</si>
  <si>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</si>
  <si>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</si>
  <si>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</si>
  <si>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</si>
  <si>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</si>
  <si>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</si>
  <si>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</si>
  <si>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</si>
  <si>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</si>
  <si>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</si>
  <si>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</si>
  <si>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</si>
  <si>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</si>
  <si>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</si>
  <si>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</si>
  <si>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</si>
  <si>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</si>
  <si>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</si>
  <si>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</si>
  <si>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</si>
  <si>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</si>
  <si>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</si>
  <si>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</si>
  <si>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</si>
  <si>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</si>
  <si>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</si>
  <si>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</si>
  <si>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</si>
  <si>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</si>
  <si>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</si>
  <si>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</si>
  <si>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</si>
  <si>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</si>
  <si>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</si>
  <si>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</si>
  <si>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</si>
  <si>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</si>
  <si>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</si>
  <si>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</si>
  <si>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</si>
  <si>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</si>
  <si>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</si>
  <si>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</si>
  <si>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</si>
  <si>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</si>
  <si>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</si>
  <si>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</si>
  <si>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</si>
  <si>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</si>
  <si>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</si>
  <si>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</si>
  <si>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</si>
  <si>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</si>
  <si>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</si>
  <si>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</si>
  <si>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</si>
  <si>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</si>
  <si>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</si>
  <si>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</si>
  <si>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</si>
  <si>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</si>
  <si>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</si>
  <si>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</si>
  <si>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</si>
  <si>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</si>
  <si>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</si>
  <si>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</si>
  <si>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</si>
  <si>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</si>
  <si>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</si>
  <si>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</si>
  <si>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</si>
  <si>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</si>
  <si>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</si>
  <si>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</si>
  <si>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</si>
  <si>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</si>
  <si>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</si>
  <si>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</si>
  <si>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</si>
  <si>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</si>
  <si>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</si>
  <si>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</si>
  <si>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</si>
  <si>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</si>
  <si>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</si>
  <si>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</si>
  <si>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</si>
  <si>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</si>
  <si>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</si>
  <si>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</si>
  <si>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</si>
  <si>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</si>
  <si>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</si>
  <si>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</si>
  <si>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</si>
  <si>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</si>
  <si>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</si>
  <si>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</si>
  <si>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</si>
  <si>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</si>
  <si>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</si>
  <si>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</si>
  <si>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</si>
  <si>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</si>
  <si>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</si>
  <si>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</si>
  <si>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</si>
  <si>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</si>
  <si>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</si>
  <si>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</si>
  <si>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</si>
  <si>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</si>
  <si>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</si>
  <si>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</si>
  <si>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</si>
  <si>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</si>
  <si>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</si>
  <si>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</si>
  <si>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</si>
  <si>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</si>
  <si>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</si>
  <si>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</si>
  <si>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</si>
  <si>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</si>
  <si>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</si>
  <si>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</si>
  <si>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</si>
  <si>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</si>
  <si>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</si>
  <si>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</si>
  <si>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</si>
  <si>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</si>
  <si>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</si>
  <si>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</si>
  <si>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</si>
  <si>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</si>
  <si>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</si>
  <si>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</si>
  <si>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</si>
  <si>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</si>
  <si>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</si>
  <si>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</si>
  <si>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</si>
  <si>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</si>
  <si>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</si>
  <si>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</si>
  <si>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</si>
  <si>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</si>
  <si>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</si>
  <si>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</si>
  <si>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</si>
  <si>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</si>
  <si>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</si>
  <si>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</si>
  <si>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</si>
  <si>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</si>
  <si>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</si>
  <si>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</si>
  <si>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</si>
  <si>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</si>
  <si>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</si>
  <si>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</si>
  <si>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</si>
  <si>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</si>
  <si>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</si>
  <si>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</si>
  <si>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</si>
  <si>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</si>
  <si>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</si>
  <si>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</si>
  <si>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</si>
  <si>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</si>
  <si>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</si>
  <si>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</si>
  <si>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</si>
  <si>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</si>
  <si>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</si>
  <si>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</si>
  <si>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</si>
  <si>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</si>
  <si>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</si>
  <si>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</si>
  <si>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</si>
  <si>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</si>
  <si>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</si>
  <si>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</si>
  <si>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</si>
  <si>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</si>
  <si>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</si>
  <si>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</si>
  <si>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</si>
  <si>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</si>
  <si>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</si>
  <si>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</si>
  <si>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</si>
  <si>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</si>
  <si>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</si>
  <si>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</si>
  <si>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</si>
  <si>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</si>
  <si>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</si>
  <si>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</si>
  <si>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</si>
  <si>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</si>
  <si>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</si>
  <si>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</si>
  <si>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</si>
  <si>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</si>
  <si>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</si>
  <si>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</si>
  <si>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</si>
  <si>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</si>
  <si>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</si>
  <si>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</si>
  <si>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</si>
  <si>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</si>
  <si>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</si>
  <si>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</si>
  <si>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</si>
  <si>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</si>
  <si>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</si>
  <si>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</si>
  <si>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</si>
  <si>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</si>
  <si>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</si>
  <si>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</si>
  <si>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</si>
  <si>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</si>
  <si>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</si>
  <si>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</si>
  <si>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</si>
  <si>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</si>
  <si>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</si>
  <si>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</si>
  <si>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</si>
  <si>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</si>
  <si>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</si>
  <si>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</si>
  <si>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</si>
  <si>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</si>
  <si>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</si>
  <si>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</si>
  <si>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</si>
  <si>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</si>
  <si>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</si>
  <si>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</si>
  <si>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</si>
  <si>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</si>
  <si>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</si>
  <si>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</si>
  <si>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</si>
  <si>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</si>
  <si>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</si>
  <si>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</si>
  <si>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</si>
  <si>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</si>
  <si>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</si>
  <si>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</si>
  <si>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</si>
  <si>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</si>
  <si>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</si>
  <si>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</si>
  <si>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</si>
  <si>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</si>
  <si>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</si>
  <si>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</si>
  <si>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</si>
  <si>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</si>
  <si>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</si>
  <si>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</si>
  <si>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</si>
  <si>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</si>
  <si>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</si>
  <si>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</si>
  <si>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</si>
  <si>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</si>
  <si>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</si>
  <si>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</si>
  <si>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</si>
  <si>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</si>
  <si>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</si>
  <si>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</si>
  <si>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</si>
  <si>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</si>
  <si>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</si>
  <si>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</si>
  <si>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</si>
  <si>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</si>
  <si>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</si>
  <si>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</si>
  <si>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</si>
  <si>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</si>
  <si>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</si>
  <si>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</si>
  <si>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</si>
  <si>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</si>
  <si>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</si>
  <si>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</si>
  <si>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</si>
  <si>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</si>
  <si>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</si>
  <si>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</si>
  <si>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</si>
  <si>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</si>
  <si>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</si>
  <si>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</si>
  <si>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</si>
  <si>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</si>
  <si>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</si>
  <si>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</si>
  <si>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</si>
  <si>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</si>
  <si>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</si>
  <si>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</si>
  <si>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</si>
  <si>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</si>
  <si>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</si>
  <si>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</si>
  <si>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</si>
  <si>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</si>
  <si>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</si>
  <si>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</si>
  <si>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</si>
  <si>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</si>
  <si>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</si>
  <si>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</si>
  <si>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</si>
  <si>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</si>
  <si>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</si>
  <si>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</si>
  <si>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</si>
  <si>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</si>
  <si>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</si>
  <si>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</si>
  <si>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</si>
  <si>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</si>
  <si>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</si>
  <si>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</si>
  <si>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</si>
  <si>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</si>
  <si>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</si>
  <si>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</si>
  <si>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</si>
  <si>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</si>
  <si>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</si>
  <si>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</si>
  <si>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</si>
  <si>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</si>
  <si>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</si>
  <si>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</si>
  <si>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</si>
  <si>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</si>
  <si>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</si>
  <si>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</si>
  <si>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</si>
  <si>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</si>
  <si>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</si>
  <si>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</si>
  <si>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</si>
  <si>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</si>
  <si>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</si>
  <si>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</si>
  <si>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</si>
  <si>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</si>
  <si>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</si>
  <si>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</si>
  <si>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</si>
  <si>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</si>
  <si>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</si>
  <si>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</si>
  <si>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</si>
  <si>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</si>
  <si>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</si>
  <si>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</si>
  <si>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</si>
  <si>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</si>
  <si>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</si>
  <si>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</si>
  <si>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</si>
  <si>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</si>
  <si>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</si>
  <si>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</si>
  <si>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</si>
  <si>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</si>
  <si>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</si>
  <si>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</si>
  <si>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</si>
  <si>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</si>
  <si>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</si>
  <si>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</si>
  <si>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</si>
  <si>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</si>
  <si>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</si>
  <si>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</si>
  <si>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</si>
  <si>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</si>
  <si>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</si>
  <si>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</si>
  <si>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</si>
  <si>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</si>
  <si>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</si>
  <si>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</si>
  <si>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</si>
  <si>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</si>
  <si>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</si>
  <si>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</si>
  <si>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</si>
  <si>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</si>
  <si>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</si>
  <si>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</si>
  <si>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</si>
  <si>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</si>
  <si>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</si>
  <si>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</si>
  <si>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</si>
  <si>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</si>
  <si>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</si>
  <si>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</si>
  <si>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</si>
  <si>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</si>
  <si>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</si>
  <si>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</si>
  <si>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</si>
  <si>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</si>
  <si>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</si>
  <si>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</si>
  <si>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</si>
  <si>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</si>
  <si>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</si>
  <si>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</si>
  <si>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</si>
  <si>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</si>
  <si>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</si>
  <si>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</si>
  <si>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</si>
  <si>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</si>
  <si>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</si>
  <si>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</si>
  <si>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</si>
  <si>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</si>
  <si>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</si>
  <si>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</si>
  <si>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</si>
  <si>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</si>
  <si>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</si>
  <si>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</si>
  <si>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</si>
  <si>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</si>
  <si>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</si>
  <si>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</si>
  <si>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</si>
  <si>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</si>
  <si>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</si>
  <si>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</si>
  <si>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</si>
  <si>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</si>
  <si>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</si>
  <si>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</si>
  <si>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</si>
  <si>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</si>
  <si>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</si>
  <si>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</si>
  <si>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</si>
  <si>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</si>
  <si>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</si>
  <si>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</si>
  <si>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</si>
  <si>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</si>
  <si>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</si>
  <si>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</si>
  <si>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</si>
  <si>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</si>
  <si>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</si>
  <si>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</si>
  <si>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</si>
  <si>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</si>
  <si>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</si>
  <si>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</si>
  <si>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</si>
  <si>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</si>
  <si>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</si>
  <si>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</si>
  <si>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</si>
  <si>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</si>
  <si>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</si>
  <si>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</si>
  <si>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</si>
  <si>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</si>
  <si>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</si>
  <si>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</si>
  <si>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</si>
  <si>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</si>
  <si>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</si>
  <si>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</si>
  <si>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</si>
  <si>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</si>
  <si>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</si>
  <si>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</si>
  <si>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</si>
  <si>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</si>
  <si>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</si>
  <si>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</si>
  <si>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</si>
  <si>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</si>
  <si>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</si>
  <si>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</si>
  <si>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</si>
  <si>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</si>
  <si>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</si>
  <si>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</si>
  <si>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</si>
  <si>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</si>
  <si>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</si>
  <si>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</si>
  <si>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</si>
  <si>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</si>
  <si>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</si>
  <si>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</si>
  <si>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</si>
  <si>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</si>
  <si>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</si>
  <si>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</si>
  <si>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</si>
  <si>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</si>
  <si>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</si>
  <si>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</si>
  <si>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</si>
  <si>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</si>
  <si>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</si>
  <si>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</si>
  <si>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</si>
  <si>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</si>
  <si>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</si>
  <si>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</si>
  <si>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</si>
  <si>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</si>
  <si>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</si>
  <si>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</si>
  <si>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</si>
  <si>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</si>
  <si>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</si>
  <si>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</si>
  <si>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</si>
  <si>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</si>
  <si>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</si>
  <si>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</si>
  <si>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</si>
  <si>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</si>
  <si>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</si>
  <si>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</si>
  <si>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</si>
  <si>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</si>
  <si>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</si>
  <si>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</si>
  <si>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</si>
  <si>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</si>
  <si>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</si>
  <si>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</si>
  <si>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</si>
  <si>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</si>
  <si>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</si>
  <si>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</si>
  <si>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</si>
  <si>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</si>
  <si>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</si>
  <si>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</si>
  <si>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</si>
  <si>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</si>
  <si>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</si>
  <si>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</si>
  <si>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</si>
  <si>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</si>
  <si>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</si>
  <si>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</si>
  <si>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</si>
  <si>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</si>
  <si>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</si>
  <si>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</si>
  <si>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</si>
  <si>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</si>
  <si>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</si>
  <si>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</si>
  <si>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</si>
  <si>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</si>
  <si>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</si>
  <si>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</si>
  <si>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</si>
  <si>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</si>
  <si>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</si>
  <si>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</si>
  <si>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</si>
  <si>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</si>
  <si>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</si>
  <si>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</si>
  <si>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</si>
  <si>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</si>
  <si>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</si>
  <si>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</si>
  <si>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</si>
  <si>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</si>
  <si>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</si>
  <si>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</si>
  <si>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</si>
  <si>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</si>
  <si>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</si>
  <si>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</si>
  <si>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</si>
  <si>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</si>
  <si>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</si>
  <si>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</si>
  <si>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</si>
  <si>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</si>
  <si>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</si>
  <si>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</si>
  <si>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</si>
  <si>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</si>
  <si>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</si>
  <si>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</si>
  <si>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</si>
  <si>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</si>
  <si>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</si>
  <si>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</si>
  <si>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</si>
  <si>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</si>
  <si>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</si>
  <si>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</si>
  <si>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</si>
  <si>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</si>
  <si>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</si>
  <si>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</si>
  <si>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</si>
  <si>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</si>
  <si>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</si>
  <si>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</si>
  <si>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</si>
  <si>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</si>
  <si>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</si>
  <si>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</si>
  <si>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</si>
  <si>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</si>
  <si>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</si>
  <si>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</si>
  <si>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</si>
  <si>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</si>
  <si>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</si>
  <si>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</si>
  <si>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</si>
  <si>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</si>
  <si>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</si>
  <si>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</si>
  <si>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</si>
  <si>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</si>
  <si>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</si>
  <si>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</si>
  <si>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</si>
  <si>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</si>
  <si>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</si>
  <si>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</si>
  <si>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</si>
  <si>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</si>
  <si>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</si>
  <si>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</si>
  <si>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</si>
  <si>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</si>
  <si>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</si>
  <si>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</si>
  <si>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</si>
  <si>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</si>
  <si>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</si>
  <si>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</si>
  <si>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</si>
  <si>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</si>
  <si>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</si>
  <si>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</si>
  <si>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</si>
  <si>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</si>
  <si>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</si>
  <si>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</si>
  <si>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</si>
  <si>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</si>
  <si>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</si>
  <si>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</si>
  <si>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</si>
  <si>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</si>
  <si>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</si>
  <si>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</si>
  <si>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</si>
  <si>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</si>
  <si>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</si>
  <si>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</si>
  <si>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</si>
  <si>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</si>
  <si>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</si>
  <si>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</si>
  <si>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</si>
  <si>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</si>
  <si>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</si>
  <si>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</si>
  <si>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</si>
  <si>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</si>
  <si>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</si>
  <si>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</si>
  <si>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</si>
  <si>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</si>
  <si>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</si>
  <si>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</si>
  <si>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</si>
  <si>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</si>
  <si>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</si>
  <si>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</si>
  <si>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</si>
  <si>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</si>
  <si>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</si>
  <si>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</si>
  <si>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</si>
  <si>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</si>
  <si>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</si>
  <si>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</si>
  <si>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</si>
  <si>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</si>
  <si>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</si>
  <si>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</si>
  <si>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</si>
  <si>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</si>
  <si>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</si>
  <si>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</si>
  <si>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</si>
  <si>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</si>
  <si>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</si>
  <si>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</si>
  <si>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</si>
  <si>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</si>
  <si>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</si>
  <si>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</si>
  <si>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</si>
  <si>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</si>
  <si>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</si>
  <si>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</si>
  <si>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</si>
  <si>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</si>
  <si>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</si>
  <si>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</si>
  <si>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</si>
  <si>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</si>
  <si>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</si>
  <si>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</si>
  <si>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</si>
  <si>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</si>
  <si>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</si>
  <si>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</si>
  <si>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</si>
  <si>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</si>
  <si>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</si>
  <si>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</si>
  <si>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</si>
  <si>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</si>
  <si>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</si>
  <si>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</si>
  <si>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</si>
  <si>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</si>
  <si>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</si>
  <si>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</si>
  <si>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</si>
  <si>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</si>
  <si>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</si>
  <si>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</si>
  <si>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</si>
  <si>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</si>
  <si>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</si>
  <si>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</si>
  <si>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</si>
  <si>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</si>
  <si>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</si>
  <si>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</si>
  <si>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</si>
  <si>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</si>
  <si>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</si>
  <si>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</si>
  <si>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</si>
  <si>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</si>
  <si>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</si>
  <si>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</si>
  <si>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</si>
  <si>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</si>
  <si>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</si>
  <si>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</si>
  <si>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</si>
  <si>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</si>
  <si>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</si>
  <si>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</si>
  <si>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</si>
  <si>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</si>
  <si>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</si>
  <si>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</si>
  <si>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</si>
  <si>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</si>
  <si>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</si>
  <si>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</si>
  <si>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</si>
  <si>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</si>
  <si>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</si>
  <si>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</si>
  <si>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</si>
  <si>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</si>
  <si>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</si>
  <si>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</si>
  <si>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</si>
  <si>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</si>
  <si>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</si>
  <si>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</si>
  <si>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</si>
  <si>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</si>
  <si>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</si>
  <si>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</si>
  <si>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</si>
  <si>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</si>
  <si>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</si>
  <si>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</si>
  <si>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</si>
  <si>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</si>
  <si>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</si>
  <si>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</si>
  <si>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</si>
  <si>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</si>
  <si>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</si>
  <si>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</si>
  <si>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</si>
  <si>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</si>
  <si>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</si>
  <si>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</si>
  <si>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</si>
  <si>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</si>
  <si>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</si>
  <si>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</si>
  <si>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</si>
  <si>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</si>
  <si>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</si>
  <si>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</si>
  <si>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</si>
  <si>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</si>
  <si>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</si>
  <si>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</si>
  <si>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</si>
  <si>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</si>
  <si>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</si>
  <si>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</si>
  <si>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</si>
  <si>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</si>
  <si>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</si>
  <si>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</si>
  <si>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</si>
  <si>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</si>
  <si>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</si>
  <si>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</si>
  <si>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</si>
  <si>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</si>
  <si>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</si>
  <si>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</si>
  <si>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</si>
  <si>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</si>
  <si>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</si>
  <si>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</si>
  <si>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</si>
  <si>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</si>
  <si>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</si>
  <si>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</si>
  <si>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</si>
  <si>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</si>
  <si>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</si>
  <si>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</si>
  <si>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</si>
  <si>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</si>
  <si>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</si>
  <si>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</si>
  <si>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</si>
  <si>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</si>
  <si>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</si>
  <si>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</si>
  <si>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</si>
  <si>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</si>
  <si>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</si>
  <si>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</si>
  <si>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</si>
  <si>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</si>
  <si>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</si>
  <si>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</si>
  <si>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</si>
  <si>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</si>
  <si>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</si>
  <si>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</si>
  <si>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</si>
  <si>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</si>
  <si>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</si>
  <si>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</si>
  <si>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</si>
  <si>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</si>
  <si>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</si>
  <si>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</si>
  <si>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</si>
  <si>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</si>
  <si>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</si>
  <si>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</si>
  <si>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</si>
  <si>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</si>
  <si>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</si>
  <si>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</si>
  <si>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</si>
  <si>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</si>
  <si>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</si>
  <si>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</si>
  <si>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</si>
  <si>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</si>
  <si>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</si>
  <si>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</si>
  <si>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</si>
  <si>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</si>
  <si>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</si>
  <si>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</si>
  <si>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</si>
  <si>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</si>
  <si>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</si>
  <si>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</si>
  <si>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</si>
  <si>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</si>
  <si>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</si>
  <si>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</si>
  <si>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</si>
  <si>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</si>
  <si>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</si>
  <si>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</si>
  <si>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</si>
  <si>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</si>
  <si>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</si>
  <si>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</si>
  <si>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</si>
  <si>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</si>
  <si>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</si>
  <si>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</si>
  <si>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</si>
  <si>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</si>
  <si>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</si>
  <si>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</si>
  <si>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</si>
  <si>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</si>
  <si>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</si>
  <si>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</si>
  <si>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</si>
  <si>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</si>
  <si>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</si>
  <si>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</si>
  <si>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</si>
  <si>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</si>
  <si>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</si>
  <si>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</si>
  <si>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</si>
  <si>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</si>
  <si>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</si>
  <si>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</si>
  <si>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</si>
  <si>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</si>
  <si>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</si>
  <si>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</si>
  <si>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</si>
  <si>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</si>
  <si>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</si>
  <si>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</si>
  <si>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</si>
  <si>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</si>
  <si>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</si>
  <si>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</si>
  <si>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</si>
  <si>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</si>
  <si>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</si>
  <si>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</si>
  <si>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</si>
  <si>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</si>
  <si>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</si>
  <si>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</si>
  <si>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</si>
  <si>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</si>
  <si>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</si>
  <si>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</si>
  <si>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</si>
  <si>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</si>
  <si>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</si>
  <si>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</si>
  <si>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</si>
  <si>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</si>
  <si>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</si>
  <si>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</si>
  <si>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</si>
  <si>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</si>
  <si>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</si>
  <si>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</si>
  <si>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</si>
  <si>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</si>
  <si>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</si>
  <si>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</si>
  <si>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</si>
  <si>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</si>
  <si>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</si>
  <si>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</si>
  <si>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</si>
  <si>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</si>
  <si>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</si>
  <si>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</si>
  <si>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</si>
  <si>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</si>
  <si>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</si>
  <si>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</si>
  <si>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</si>
  <si>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</si>
  <si>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</si>
  <si>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</si>
  <si>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</si>
  <si>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</si>
  <si>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</si>
  <si>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</si>
  <si>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</si>
  <si>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</si>
  <si>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</si>
  <si>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</si>
  <si>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</si>
  <si>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</si>
  <si>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</si>
  <si>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</si>
  <si>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</si>
  <si>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</si>
  <si>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</si>
  <si>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</si>
  <si>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</si>
  <si>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</si>
  <si>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</si>
  <si>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</si>
  <si>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</si>
  <si>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</si>
  <si>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</si>
  <si>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</si>
  <si>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</si>
  <si>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</si>
  <si>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</si>
  <si>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</si>
  <si>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</si>
  <si>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</si>
  <si>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</si>
  <si>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</si>
  <si>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</si>
  <si>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</si>
  <si>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</si>
  <si>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</si>
  <si>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</si>
  <si>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</si>
  <si>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</si>
  <si>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</si>
  <si>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</si>
  <si>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</si>
  <si>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</si>
  <si>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</si>
  <si>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</si>
  <si>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</si>
  <si>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</si>
  <si>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</si>
  <si>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</si>
  <si>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</si>
  <si>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</si>
  <si>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</si>
  <si>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</si>
  <si>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</si>
  <si>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</si>
  <si>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</si>
  <si>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</si>
  <si>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</si>
  <si>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</si>
  <si>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</si>
  <si>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</si>
  <si>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</si>
  <si>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</si>
  <si>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</si>
  <si>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</si>
  <si>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</si>
  <si>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</si>
  <si>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</si>
  <si>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</si>
  <si>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</si>
  <si>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</si>
  <si>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</si>
  <si>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</si>
  <si>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</si>
  <si>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</si>
  <si>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</si>
  <si>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</si>
  <si>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</si>
  <si>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</si>
  <si>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</si>
  <si>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</si>
  <si>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</si>
  <si>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</si>
  <si>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</si>
  <si>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</si>
  <si>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</si>
  <si>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</si>
  <si>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</si>
  <si>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</si>
  <si>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</si>
  <si>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</si>
  <si>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</si>
  <si>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</si>
  <si>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</si>
  <si>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</si>
  <si>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</si>
  <si>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</si>
  <si>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</si>
  <si>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</si>
  <si>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</si>
  <si>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</si>
  <si>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</si>
  <si>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</si>
  <si>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</si>
  <si>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</si>
  <si>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</si>
  <si>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</si>
  <si>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</si>
  <si>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</si>
  <si>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</si>
  <si>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</si>
  <si>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</si>
  <si>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</si>
  <si>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</si>
  <si>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</si>
  <si>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</si>
  <si>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</si>
  <si>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</si>
  <si>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</si>
  <si>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</si>
  <si>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</si>
  <si>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</si>
  <si>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</si>
  <si>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</si>
  <si>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</si>
  <si>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</si>
  <si>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</si>
  <si>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</si>
  <si>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</si>
  <si>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</si>
  <si>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</si>
  <si>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</si>
  <si>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</si>
  <si>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</si>
  <si>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</si>
  <si>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</si>
  <si>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</si>
  <si>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</si>
  <si>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</si>
  <si>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</si>
  <si>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</si>
  <si>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</si>
  <si>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</si>
  <si>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</si>
  <si>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</si>
  <si>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</si>
  <si>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</si>
  <si>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</si>
  <si>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</si>
  <si>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</si>
  <si>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</si>
  <si>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</si>
  <si>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</si>
  <si>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</si>
  <si>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</si>
  <si>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</si>
  <si>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</si>
  <si>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</si>
  <si>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</si>
  <si>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</si>
  <si>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</si>
  <si>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</si>
  <si>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</si>
  <si>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</si>
  <si>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</si>
  <si>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</si>
  <si>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</si>
  <si>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</si>
  <si>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</si>
  <si>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</si>
  <si>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</si>
  <si>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</si>
  <si>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</si>
  <si>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</si>
  <si>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</si>
  <si>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</si>
  <si>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</si>
  <si>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</si>
  <si>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</si>
  <si>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</si>
  <si>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</si>
  <si>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</si>
  <si>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</si>
  <si>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</si>
  <si>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</si>
  <si>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</si>
  <si>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</si>
  <si>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</si>
  <si>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</si>
  <si>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</si>
  <si>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</si>
  <si>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</si>
  <si>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</si>
  <si>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</si>
  <si>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</si>
  <si>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</si>
  <si>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</si>
  <si>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</si>
  <si>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</si>
  <si>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</si>
  <si>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</si>
  <si>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</si>
  <si>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</si>
  <si>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</si>
  <si>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</si>
  <si>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</si>
  <si>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</si>
  <si>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</si>
  <si>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</si>
  <si>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</si>
  <si>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</si>
  <si>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</si>
  <si>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</si>
  <si>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</si>
  <si>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</si>
  <si>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</si>
  <si>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</si>
  <si>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</si>
  <si>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</si>
  <si>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</si>
  <si>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</si>
  <si>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</si>
  <si>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</si>
  <si>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</si>
  <si>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</si>
  <si>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</si>
  <si>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</si>
  <si>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</si>
  <si>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</si>
  <si>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</si>
  <si>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</si>
  <si>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</si>
  <si>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</si>
  <si>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</si>
  <si>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</si>
  <si>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</si>
  <si>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</si>
  <si>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</si>
  <si>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</si>
  <si>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</si>
  <si>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</si>
  <si>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</si>
  <si>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</si>
  <si>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</si>
  <si>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</si>
  <si>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</si>
  <si>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</si>
  <si>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</si>
  <si>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</si>
  <si>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</si>
  <si>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</si>
  <si>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</si>
  <si>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</si>
  <si>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</si>
  <si>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</si>
  <si>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</si>
  <si>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</si>
  <si>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</si>
  <si>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</si>
  <si>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</si>
  <si>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</si>
  <si>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</si>
  <si>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</si>
  <si>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</si>
  <si>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</si>
  <si>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</si>
  <si>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</si>
  <si>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</si>
  <si>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</si>
  <si>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</si>
  <si>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</si>
  <si>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</si>
  <si>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</si>
  <si>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</si>
  <si>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</si>
  <si>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</si>
  <si>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</si>
  <si>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</si>
  <si>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</si>
  <si>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</si>
  <si>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</si>
  <si>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</si>
  <si>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</si>
  <si>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</si>
  <si>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</si>
  <si>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</si>
  <si>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</si>
  <si>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</si>
  <si>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</si>
  <si>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</si>
  <si>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</si>
  <si>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</si>
  <si>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</si>
  <si>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</si>
  <si>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</si>
  <si>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</si>
  <si>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</si>
  <si>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</si>
  <si>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</si>
  <si>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</si>
  <si>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</si>
  <si>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</si>
  <si>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</si>
  <si>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</si>
  <si>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</si>
  <si>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</si>
  <si>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</si>
  <si>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</si>
  <si>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</si>
  <si>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</si>
  <si>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</si>
  <si>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</si>
  <si>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</si>
  <si>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</si>
  <si>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</si>
  <si>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</si>
  <si>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</si>
  <si>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</si>
  <si>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</si>
  <si>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</si>
  <si>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</si>
  <si>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</si>
  <si>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</si>
  <si>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</si>
  <si>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</si>
  <si>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</si>
  <si>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</si>
  <si>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</si>
  <si>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</si>
  <si>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</si>
  <si>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</si>
  <si>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</si>
  <si>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</si>
  <si>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</si>
  <si>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</si>
  <si>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</si>
  <si>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</si>
  <si>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</si>
  <si>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</si>
  <si>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</si>
  <si>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</si>
  <si>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</si>
  <si>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</si>
  <si>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</si>
  <si>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</si>
  <si>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</si>
  <si>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</si>
  <si>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</si>
  <si>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</si>
  <si>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</si>
  <si>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</si>
  <si>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</si>
  <si>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</si>
  <si>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</si>
  <si>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</si>
  <si>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</si>
  <si>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</si>
  <si>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</si>
  <si>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</si>
  <si>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</si>
  <si>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</si>
  <si>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</si>
  <si>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</si>
  <si>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</si>
  <si>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</si>
  <si>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</si>
  <si>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</si>
  <si>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</si>
  <si>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</si>
  <si>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</si>
  <si>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</si>
  <si>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</si>
  <si>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</si>
  <si>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</si>
  <si>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</si>
  <si>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</si>
  <si>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</si>
  <si>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</si>
  <si>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</si>
  <si>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</si>
  <si>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</si>
  <si>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</si>
  <si>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</si>
  <si>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</si>
  <si>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</si>
  <si>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</si>
  <si>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</si>
  <si>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</si>
  <si>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</si>
  <si>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</si>
  <si>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</si>
  <si>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</si>
  <si>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</si>
  <si>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</si>
  <si>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</si>
  <si>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</si>
  <si>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</si>
  <si>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</si>
  <si>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</si>
  <si>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</si>
  <si>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</si>
  <si>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</si>
  <si>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</si>
  <si>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</si>
  <si>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</si>
  <si>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</si>
  <si>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</si>
  <si>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</si>
  <si>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</si>
  <si>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</si>
  <si>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</si>
  <si>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</si>
  <si>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</si>
  <si>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</si>
  <si>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</si>
  <si>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</si>
  <si>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</si>
  <si>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</si>
  <si>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</si>
  <si>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</si>
  <si>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</si>
  <si>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</si>
  <si>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</si>
  <si>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</si>
  <si>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</si>
  <si>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</si>
  <si>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</si>
  <si>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</si>
  <si>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</si>
  <si>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</si>
  <si>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</si>
  <si>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</si>
  <si>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</si>
  <si>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</si>
  <si>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</si>
  <si>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</si>
  <si>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</si>
  <si>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</si>
  <si>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</si>
  <si>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</si>
  <si>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</si>
  <si>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</si>
  <si>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</si>
  <si>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</si>
  <si>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</si>
  <si>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</si>
  <si>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</si>
  <si>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</si>
  <si>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</si>
  <si>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</si>
  <si>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</si>
  <si>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</si>
  <si>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</si>
  <si>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</si>
  <si>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</si>
  <si>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</si>
  <si>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</si>
  <si>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</si>
  <si>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</si>
  <si>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</si>
  <si>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</si>
  <si>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</si>
  <si>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</si>
  <si>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</si>
  <si>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</si>
  <si>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</si>
  <si>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</si>
  <si>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</si>
  <si>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</si>
  <si>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</si>
  <si>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</si>
  <si>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</si>
  <si>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</si>
  <si>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</si>
  <si>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</si>
  <si>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</si>
  <si>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</si>
  <si>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</si>
  <si>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</si>
  <si>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</si>
  <si>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</si>
  <si>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</si>
  <si>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</si>
  <si>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</si>
  <si>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</si>
  <si>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</si>
  <si>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</si>
  <si>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</si>
  <si>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</si>
  <si>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</si>
  <si>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</si>
  <si>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</si>
  <si>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</si>
  <si>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</si>
  <si>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</si>
  <si>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</si>
  <si>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</si>
  <si>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</si>
  <si>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</si>
  <si>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</si>
  <si>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</si>
  <si>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</si>
  <si>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</si>
  <si>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</si>
  <si>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</si>
  <si>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</si>
  <si>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</si>
  <si>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</si>
  <si>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</si>
  <si>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</si>
  <si>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</si>
  <si>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</si>
  <si>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</si>
  <si>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</si>
  <si>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</si>
  <si>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</si>
  <si>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</si>
  <si>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</si>
  <si>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</si>
  <si>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</si>
  <si>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</si>
  <si>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</si>
  <si>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</si>
  <si>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</si>
  <si>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</si>
  <si>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</si>
  <si>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</si>
  <si>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</si>
  <si>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</si>
  <si>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</si>
  <si>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</si>
  <si>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</si>
  <si>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</si>
  <si>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</si>
  <si>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</si>
  <si>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</si>
  <si>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</si>
  <si>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</si>
  <si>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</si>
  <si>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</si>
  <si>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</si>
  <si>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</si>
  <si>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</si>
  <si>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</si>
  <si>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</si>
  <si>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</si>
  <si>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</si>
  <si>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</si>
  <si>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</si>
  <si>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</si>
  <si>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</si>
  <si>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</si>
  <si>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</si>
  <si>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</si>
  <si>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</si>
  <si>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</si>
  <si>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</si>
  <si>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</si>
  <si>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</si>
  <si>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</si>
  <si>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</si>
  <si>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</si>
  <si>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</si>
  <si>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</si>
  <si>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</si>
  <si>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</si>
  <si>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</si>
  <si>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</si>
  <si>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</si>
  <si>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</si>
  <si>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</si>
  <si>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</si>
  <si>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</si>
  <si>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</si>
  <si>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</si>
  <si>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</si>
  <si>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</si>
  <si>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</si>
  <si>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</si>
  <si>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</si>
  <si>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</si>
  <si>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</si>
  <si>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</si>
  <si>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</si>
  <si>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</si>
  <si>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</si>
  <si>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</si>
  <si>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</si>
  <si>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</si>
  <si>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</si>
  <si>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</si>
  <si>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</si>
  <si>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</si>
  <si>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</si>
  <si>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</si>
  <si>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</si>
  <si>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</si>
  <si>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</si>
  <si>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</si>
  <si>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</si>
  <si>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</si>
  <si>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</si>
  <si>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</si>
  <si>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</si>
  <si>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</si>
  <si>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</si>
  <si>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</si>
  <si>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</si>
  <si>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</si>
  <si>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</si>
  <si>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</si>
  <si>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</si>
  <si>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</si>
  <si>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</si>
  <si>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</si>
  <si>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</si>
  <si>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</si>
  <si>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</si>
  <si>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</si>
  <si>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</si>
  <si>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</si>
  <si>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</si>
  <si>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</si>
  <si>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</si>
  <si>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</si>
  <si>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</si>
  <si>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</si>
  <si>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</si>
  <si>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</si>
  <si>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</si>
  <si>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</si>
  <si>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</si>
  <si>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</si>
  <si>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</si>
  <si>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</si>
  <si>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</si>
  <si>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</si>
  <si>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</si>
  <si>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</si>
  <si>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</si>
  <si>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</si>
  <si>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</si>
  <si>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</si>
  <si>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</si>
  <si>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</si>
  <si>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</si>
  <si>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</si>
  <si>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</si>
  <si>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</si>
  <si>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</si>
  <si>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</si>
  <si>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</si>
  <si>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</si>
  <si>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</si>
  <si>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</si>
  <si>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</si>
  <si>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</si>
  <si>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</si>
  <si>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</si>
  <si>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</si>
  <si>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</si>
  <si>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</si>
  <si>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</si>
  <si>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</si>
  <si>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</si>
  <si>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</si>
  <si>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</si>
  <si>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</si>
  <si>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</si>
  <si>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</si>
  <si>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</si>
  <si>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</si>
  <si>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</si>
  <si>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</si>
  <si>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</si>
  <si>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</si>
  <si>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</si>
  <si>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</si>
  <si>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</si>
  <si>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</si>
  <si>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</si>
  <si>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</si>
  <si>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</si>
  <si>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</si>
  <si>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</si>
  <si>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</si>
  <si>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</si>
  <si>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</si>
  <si>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</si>
  <si>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</si>
  <si>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</si>
  <si>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</si>
  <si>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</si>
  <si>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</si>
  <si>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</si>
  <si>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</si>
  <si>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</si>
  <si>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</si>
  <si>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</si>
  <si>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</si>
  <si>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</si>
  <si>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</si>
  <si>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</si>
  <si>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</si>
  <si>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</si>
  <si>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</si>
  <si>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</si>
  <si>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</si>
  <si>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</si>
  <si>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</si>
  <si>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</si>
  <si>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</si>
  <si>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</si>
  <si>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</si>
  <si>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</si>
  <si>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</si>
  <si>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</si>
  <si>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</si>
  <si>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</si>
  <si>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</si>
  <si>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</si>
  <si>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</si>
  <si>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</si>
  <si>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</si>
  <si>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</si>
  <si>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</si>
  <si>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</si>
  <si>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</si>
  <si>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</si>
  <si>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</si>
  <si>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</si>
  <si>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</si>
  <si>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</si>
  <si>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</si>
  <si>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</si>
  <si>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</si>
  <si>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</si>
  <si>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</si>
  <si>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</si>
  <si>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</si>
  <si>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</si>
  <si>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</si>
  <si>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</si>
  <si>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</si>
  <si>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</si>
  <si>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</si>
  <si>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</si>
  <si>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</si>
  <si>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</si>
  <si>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</si>
  <si>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</si>
  <si>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</si>
  <si>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</si>
  <si>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</si>
  <si>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</si>
  <si>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</si>
  <si>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</si>
  <si>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</si>
  <si>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</si>
  <si>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</si>
  <si>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</si>
  <si>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</si>
  <si>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</si>
  <si>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</si>
  <si>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</si>
  <si>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</si>
  <si>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</si>
  <si>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</si>
  <si>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</si>
  <si>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</si>
  <si>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</si>
  <si>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</si>
  <si>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</si>
  <si>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</si>
  <si>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</si>
  <si>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</si>
  <si>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</si>
  <si>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</si>
  <si>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</si>
  <si>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</si>
  <si>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</si>
  <si>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</si>
  <si>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</si>
  <si>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</si>
  <si>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</si>
  <si>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</si>
  <si>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</si>
  <si>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</si>
  <si>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</si>
  <si>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</si>
  <si>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</si>
  <si>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</si>
  <si>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</si>
  <si>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</si>
  <si>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</si>
  <si>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</si>
  <si>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</si>
  <si>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</si>
  <si>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</si>
  <si>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</si>
  <si>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</si>
  <si>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</si>
  <si>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</si>
  <si>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</si>
  <si>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</si>
  <si>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</si>
  <si>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</si>
  <si>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</si>
  <si>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</si>
  <si>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</si>
  <si>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</si>
  <si>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</si>
  <si>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</si>
  <si>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</si>
  <si>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</si>
  <si>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</si>
  <si>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</si>
  <si>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</si>
  <si>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</si>
  <si>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</si>
  <si>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</si>
  <si>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</si>
  <si>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</si>
  <si>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</si>
  <si>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</si>
  <si>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</si>
  <si>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</si>
  <si>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</si>
  <si>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</si>
  <si>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</si>
  <si>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</si>
  <si>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</si>
  <si>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</si>
  <si>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</si>
  <si>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</si>
  <si>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</si>
  <si>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</si>
  <si>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</si>
  <si>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</si>
  <si>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</si>
  <si>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</si>
  <si>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</si>
  <si>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</si>
  <si>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</si>
  <si>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</si>
  <si>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</si>
  <si>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</si>
  <si>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</si>
  <si>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</si>
  <si>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</si>
  <si>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</si>
  <si>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</si>
  <si>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</si>
  <si>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</si>
  <si>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</si>
  <si>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</si>
  <si>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</si>
  <si>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</si>
  <si>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</si>
  <si>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</si>
  <si>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</si>
  <si>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</si>
  <si>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</si>
  <si>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</si>
  <si>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</si>
  <si>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</si>
  <si>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</si>
  <si>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</si>
  <si>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</si>
  <si>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</si>
  <si>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</si>
  <si>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</si>
  <si>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</si>
  <si>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</si>
  <si>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</si>
  <si>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</si>
  <si>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</si>
  <si>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</si>
  <si>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</si>
  <si>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</si>
  <si>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</si>
  <si>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</si>
  <si>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</si>
  <si>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</si>
  <si>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</si>
  <si>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</si>
  <si>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</si>
  <si>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</si>
  <si>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</si>
  <si>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</si>
  <si>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</si>
  <si>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</si>
  <si>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</si>
  <si>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</si>
  <si>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</si>
  <si>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</si>
  <si>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</si>
  <si>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</si>
  <si>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</si>
  <si>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</si>
  <si>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</si>
  <si>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</si>
  <si>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</si>
  <si>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</si>
  <si>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</si>
  <si>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</si>
  <si>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</si>
  <si>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</si>
  <si>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</si>
  <si>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</si>
  <si>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</si>
  <si>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</si>
  <si>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</si>
  <si>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</si>
  <si>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</si>
  <si>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</si>
  <si>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</si>
  <si>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</si>
  <si>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</si>
  <si>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</si>
  <si>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</si>
  <si>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</si>
  <si>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</si>
  <si>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</si>
  <si>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</si>
  <si>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</si>
  <si>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</si>
  <si>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</si>
  <si>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</si>
  <si>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</si>
  <si>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</si>
  <si>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</si>
  <si>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</si>
  <si>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</si>
  <si>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</si>
  <si>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</si>
  <si>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</si>
  <si>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</si>
  <si>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</si>
  <si>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</si>
  <si>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</si>
  <si>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</si>
  <si>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</si>
  <si>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</si>
  <si>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</si>
  <si>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</si>
  <si>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</si>
  <si>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</si>
  <si>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</si>
  <si>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</si>
  <si>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</si>
  <si>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</si>
  <si>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</si>
  <si>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</si>
  <si>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</si>
  <si>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</si>
  <si>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</si>
  <si>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</si>
  <si>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</si>
  <si>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</si>
  <si>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</si>
  <si>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</si>
  <si>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</si>
  <si>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</si>
  <si>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</si>
  <si>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</si>
  <si>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</si>
  <si>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</si>
  <si>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</si>
  <si>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</si>
  <si>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</si>
  <si>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</si>
  <si>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</si>
  <si>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</si>
  <si>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</si>
  <si>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</si>
  <si>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</si>
  <si>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</si>
  <si>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</si>
  <si>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</si>
  <si>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</si>
  <si>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</si>
  <si>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</si>
  <si>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</si>
  <si>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</si>
  <si>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</si>
  <si>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</si>
  <si>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</si>
  <si>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</si>
  <si>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</si>
  <si>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</si>
  <si>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</si>
  <si>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</si>
  <si>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</si>
  <si>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</si>
  <si>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</si>
  <si>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</si>
  <si>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</si>
  <si>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</si>
  <si>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</si>
  <si>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</si>
  <si>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</si>
  <si>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</si>
  <si>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</si>
  <si>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</si>
  <si>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</si>
  <si>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</si>
  <si>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</si>
  <si>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</si>
  <si>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</si>
  <si>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</si>
  <si>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</si>
  <si>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</si>
  <si>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</si>
  <si>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</si>
  <si>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</si>
  <si>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</si>
  <si>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</si>
  <si>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</si>
  <si>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</si>
  <si>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</si>
  <si>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</si>
  <si>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</si>
  <si>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</si>
  <si>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</si>
  <si>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</si>
  <si>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</si>
  <si>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</si>
  <si>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</si>
  <si>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</si>
  <si>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</si>
  <si>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</si>
  <si>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</si>
  <si>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</si>
  <si>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</si>
  <si>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</si>
  <si>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</si>
  <si>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</si>
  <si>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</si>
  <si>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</si>
  <si>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</si>
  <si>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</si>
  <si>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</si>
  <si>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</si>
  <si>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</si>
  <si>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</si>
  <si>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</si>
  <si>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</si>
  <si>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</si>
  <si>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</si>
  <si>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</si>
  <si>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</si>
  <si>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</si>
  <si>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</si>
  <si>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</si>
  <si>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</si>
  <si>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</si>
  <si>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</si>
  <si>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</si>
  <si>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</si>
  <si>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</si>
  <si>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</si>
  <si>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</si>
  <si>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</si>
  <si>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</si>
  <si>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</si>
  <si>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</si>
  <si>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</si>
  <si>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</si>
  <si>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</si>
  <si>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</si>
  <si>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</si>
  <si>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</si>
  <si>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</si>
  <si>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</si>
  <si>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</si>
  <si>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</si>
  <si>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</si>
  <si>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</si>
  <si>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</si>
  <si>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</si>
  <si>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</si>
  <si>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</si>
  <si>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</si>
  <si>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</si>
  <si>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</si>
  <si>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</si>
  <si>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</si>
  <si>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</si>
  <si>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</si>
  <si>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</si>
  <si>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</si>
  <si>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</si>
  <si>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</si>
  <si>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</si>
  <si>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</si>
  <si>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</si>
  <si>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</si>
  <si>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</si>
  <si>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</si>
  <si>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</si>
  <si>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</si>
  <si>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</si>
  <si>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</si>
  <si>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</si>
  <si>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</si>
  <si>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</si>
  <si>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</si>
  <si>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</si>
  <si>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</si>
  <si>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</si>
  <si>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</si>
  <si>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</si>
  <si>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</si>
  <si>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</si>
  <si>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</si>
  <si>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</si>
  <si>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</si>
  <si>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</si>
  <si>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</si>
  <si>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</si>
  <si>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</si>
  <si>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</si>
  <si>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</si>
  <si>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</si>
  <si>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</si>
  <si>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</si>
  <si>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</si>
  <si>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</si>
  <si>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</si>
  <si>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</si>
  <si>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</si>
  <si>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</si>
  <si>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</si>
  <si>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</si>
  <si>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</si>
  <si>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</si>
  <si>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</si>
  <si>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</si>
  <si>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</si>
  <si>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</si>
  <si>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</si>
  <si>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</si>
  <si>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</si>
  <si>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</si>
  <si>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</si>
  <si>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</si>
  <si>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</si>
  <si>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</si>
  <si>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</si>
  <si>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</si>
  <si>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</si>
  <si>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</si>
  <si>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</si>
  <si>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</si>
  <si>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</si>
  <si>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</si>
  <si>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</si>
  <si>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</si>
  <si>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</si>
  <si>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</si>
  <si>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</si>
  <si>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</si>
  <si>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</si>
  <si>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</si>
  <si>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</si>
  <si>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</si>
  <si>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</si>
  <si>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</si>
  <si>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</si>
  <si>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</si>
  <si>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</si>
  <si>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</si>
  <si>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</si>
  <si>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</si>
  <si>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</si>
  <si>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</si>
  <si>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</si>
  <si>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</si>
  <si>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</si>
  <si>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</si>
  <si>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</si>
  <si>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</si>
  <si>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</si>
  <si>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</si>
  <si>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</si>
  <si>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</si>
  <si>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</si>
  <si>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</si>
  <si>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</si>
  <si>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</si>
  <si>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</si>
  <si>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</si>
  <si>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</si>
  <si>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</si>
  <si>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</si>
  <si>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</si>
  <si>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</si>
  <si>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</si>
  <si>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</si>
  <si>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</si>
  <si>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</si>
  <si>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</si>
  <si>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</si>
  <si>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</si>
  <si>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</si>
  <si>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</si>
  <si>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</si>
  <si>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</si>
  <si>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</si>
  <si>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</si>
  <si>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</si>
  <si>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</si>
  <si>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</si>
  <si>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</si>
  <si>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</si>
  <si>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</si>
  <si>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</si>
  <si>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</si>
  <si>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</si>
  <si>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</si>
  <si>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</si>
  <si>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</si>
  <si>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</si>
  <si>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</si>
  <si>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</si>
  <si>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</si>
  <si>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</si>
  <si>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</si>
  <si>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</si>
  <si>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</si>
  <si>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</si>
  <si>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</si>
  <si>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</si>
  <si>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</si>
  <si>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</si>
  <si>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</si>
  <si>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</si>
  <si>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</si>
  <si>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</si>
  <si>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</si>
  <si>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</si>
  <si>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</si>
  <si>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</si>
  <si>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</si>
  <si>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</si>
  <si>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</si>
  <si>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</si>
  <si>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</si>
  <si>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</si>
  <si>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</si>
  <si>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</si>
  <si>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</si>
  <si>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</si>
  <si>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</si>
  <si>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</si>
  <si>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</si>
  <si>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</si>
  <si>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</si>
  <si>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</si>
  <si>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</si>
  <si>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</si>
  <si>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</si>
  <si>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</si>
  <si>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</si>
  <si>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</si>
  <si>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</si>
  <si>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</si>
  <si>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</si>
  <si>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</si>
  <si>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</si>
  <si>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</si>
  <si>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</si>
  <si>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</si>
  <si>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</si>
  <si>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</si>
  <si>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</si>
  <si>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</si>
  <si>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</si>
  <si>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</si>
  <si>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</si>
  <si>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</si>
  <si>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</si>
  <si>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</si>
  <si>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</si>
  <si>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</si>
  <si>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</si>
  <si>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</si>
  <si>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</si>
  <si>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</si>
  <si>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</si>
  <si>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</si>
  <si>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</si>
  <si>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</si>
  <si>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</si>
  <si>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</si>
  <si>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</si>
  <si>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</si>
  <si>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</si>
  <si>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</si>
  <si>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</si>
  <si>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</si>
  <si>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</si>
  <si>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</si>
  <si>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</si>
  <si>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</si>
  <si>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</si>
  <si>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</si>
  <si>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</si>
  <si>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</si>
  <si>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</si>
  <si>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</si>
  <si>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</si>
  <si>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</si>
  <si>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</si>
  <si>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</si>
  <si>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</si>
  <si>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</si>
  <si>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</si>
  <si>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</si>
  <si>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</si>
  <si>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</si>
  <si>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</si>
  <si>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</si>
  <si>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</si>
  <si>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</si>
  <si>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</si>
  <si>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</si>
  <si>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</si>
  <si>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</si>
  <si>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</si>
  <si>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</si>
  <si>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</si>
  <si>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</si>
  <si>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</si>
  <si>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</si>
  <si>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</si>
  <si>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</si>
  <si>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</si>
  <si>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</si>
  <si>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</si>
  <si>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</si>
  <si>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</si>
  <si>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</si>
  <si>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</si>
  <si>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</si>
  <si>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</si>
  <si>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</si>
  <si>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</si>
  <si>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</si>
  <si>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</si>
  <si>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</si>
  <si>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</si>
  <si>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</si>
  <si>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</si>
  <si>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</si>
  <si>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</si>
  <si>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</si>
  <si>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</si>
  <si>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</si>
  <si>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</si>
  <si>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</si>
  <si>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</si>
  <si>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</si>
  <si>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</si>
  <si>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</si>
  <si>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</si>
  <si>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</si>
  <si>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</si>
  <si>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</si>
  <si>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</si>
  <si>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</si>
  <si>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</si>
  <si>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</si>
  <si>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</si>
  <si>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</si>
  <si>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</si>
  <si>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</si>
  <si>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</si>
  <si>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</si>
  <si>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</si>
  <si>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</si>
  <si>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</si>
  <si>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</si>
  <si>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</si>
  <si>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</si>
  <si>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</si>
  <si>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</si>
  <si>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</si>
  <si>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</si>
  <si>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</si>
  <si>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</si>
  <si>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</si>
  <si>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</si>
  <si>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</si>
  <si>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</si>
  <si>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</si>
  <si>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</si>
  <si>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</si>
  <si>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</si>
  <si>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</si>
  <si>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</si>
  <si>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</si>
  <si>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</si>
  <si>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</si>
  <si>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</si>
  <si>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</si>
  <si>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</si>
  <si>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</si>
  <si>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</si>
  <si>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</si>
  <si>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</si>
  <si>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</si>
  <si>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</si>
  <si>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</si>
  <si>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</si>
  <si>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</si>
  <si>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</si>
  <si>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</si>
  <si>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</si>
  <si>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</si>
  <si>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</si>
  <si>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</si>
  <si>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</si>
  <si>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</si>
  <si>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</si>
  <si>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</si>
  <si>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</si>
  <si>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</si>
  <si>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</si>
  <si>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</si>
  <si>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</si>
  <si>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</si>
  <si>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</si>
  <si>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</si>
  <si>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</si>
  <si>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</si>
  <si>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</si>
  <si>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</si>
  <si>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</si>
  <si>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</si>
  <si>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</si>
  <si>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</si>
  <si>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</si>
  <si>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</si>
  <si>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</si>
  <si>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</si>
  <si>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</si>
  <si>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</si>
  <si>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</si>
  <si>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</si>
  <si>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</si>
  <si>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</si>
  <si>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</si>
  <si>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</si>
  <si>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</si>
  <si>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</si>
  <si>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</si>
  <si>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</si>
  <si>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</si>
  <si>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</si>
  <si>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</si>
  <si>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</si>
  <si>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</si>
  <si>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</si>
  <si>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</si>
  <si>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</si>
  <si>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</si>
  <si>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</si>
  <si>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</si>
  <si>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</si>
  <si>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</si>
  <si>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</si>
  <si>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</si>
  <si>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</si>
  <si>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</si>
  <si>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</si>
  <si>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</si>
  <si>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</si>
  <si>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</si>
  <si>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</si>
  <si>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</si>
  <si>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</si>
  <si>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</si>
  <si>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</si>
  <si>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</si>
  <si>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</si>
  <si>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</si>
  <si>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</si>
  <si>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</si>
  <si>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</si>
  <si>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</si>
  <si>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</si>
  <si>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</si>
  <si>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</si>
  <si>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</si>
  <si>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</si>
  <si>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</si>
  <si>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</si>
  <si>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</si>
  <si>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</si>
  <si>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</si>
  <si>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</si>
  <si>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</si>
  <si>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</si>
  <si>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</si>
  <si>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</si>
  <si>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</si>
  <si>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</si>
  <si>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</si>
  <si>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</si>
  <si>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</si>
  <si>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</si>
  <si>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</si>
  <si>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</si>
  <si>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</si>
  <si>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</si>
  <si>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</si>
  <si>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</si>
  <si>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</si>
  <si>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</si>
  <si>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</si>
  <si>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</si>
  <si>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</si>
  <si>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</si>
  <si>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</si>
  <si>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</si>
  <si>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</si>
  <si>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</si>
  <si>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</si>
  <si>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</si>
  <si>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</si>
  <si>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</si>
  <si>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</si>
  <si>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</si>
  <si>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</si>
  <si>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</si>
  <si>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</si>
  <si>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</si>
  <si>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</si>
  <si>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</si>
  <si>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</si>
  <si>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</si>
  <si>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</si>
  <si>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</si>
  <si>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</si>
  <si>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</si>
  <si>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</si>
  <si>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</si>
  <si>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</si>
  <si>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</si>
  <si>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</si>
  <si>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</si>
  <si>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</si>
  <si>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</si>
  <si>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</si>
  <si>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</si>
  <si>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</si>
  <si>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</si>
  <si>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</si>
  <si>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</si>
  <si>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</si>
  <si>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</si>
  <si>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</si>
  <si>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</si>
  <si>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</si>
  <si>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</si>
  <si>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</si>
  <si>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</si>
  <si>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</si>
  <si>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</si>
  <si>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</si>
  <si>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</si>
  <si>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</si>
  <si>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</si>
  <si>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</si>
  <si>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</si>
  <si>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</si>
  <si>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</si>
  <si>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</si>
  <si>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</si>
  <si>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</si>
  <si>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</si>
  <si>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</si>
  <si>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</si>
  <si>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</si>
  <si>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</si>
  <si>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</si>
  <si>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</si>
  <si>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</si>
  <si>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</si>
  <si>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</si>
  <si>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</si>
  <si>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</si>
  <si>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</si>
  <si>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</si>
  <si>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</si>
  <si>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</si>
  <si>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</si>
  <si>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</si>
  <si>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</si>
  <si>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</si>
  <si>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</si>
  <si>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</si>
  <si>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</si>
  <si>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</si>
  <si>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</si>
  <si>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</si>
  <si>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</si>
  <si>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</si>
  <si>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</si>
  <si>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</si>
  <si>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</si>
  <si>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</si>
  <si>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</si>
  <si>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</si>
  <si>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</si>
  <si>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</si>
  <si>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</si>
  <si>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</si>
  <si>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</si>
  <si>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</si>
  <si>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</si>
  <si>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</si>
  <si>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</si>
  <si>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</si>
  <si>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</si>
  <si>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</si>
  <si>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</si>
  <si>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</si>
  <si>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</si>
  <si>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</si>
  <si>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</si>
  <si>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</si>
  <si>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</si>
  <si>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</si>
  <si>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</si>
  <si>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</si>
  <si>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</si>
  <si>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</si>
  <si>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</si>
  <si>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</si>
  <si>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</si>
  <si>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</si>
  <si>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</si>
  <si>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</si>
  <si>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</si>
  <si>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</si>
  <si>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</si>
  <si>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</si>
  <si>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</si>
  <si>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</si>
  <si>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</si>
  <si>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</si>
  <si>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</si>
  <si>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</si>
  <si>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</si>
  <si>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</si>
  <si>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</si>
  <si>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</si>
  <si>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</si>
  <si>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</si>
  <si>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</si>
  <si>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</si>
  <si>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</si>
  <si>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</si>
  <si>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</si>
  <si>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</si>
  <si>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</si>
  <si>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</si>
  <si>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</si>
  <si>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</si>
  <si>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</si>
  <si>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</si>
  <si>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</si>
  <si>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</si>
  <si>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</si>
  <si>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</si>
  <si>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</si>
  <si>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</si>
  <si>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</si>
  <si>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</si>
  <si>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</si>
  <si>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</si>
  <si>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</si>
  <si>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</si>
  <si>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</si>
  <si>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</si>
  <si>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</si>
  <si>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</si>
  <si>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</si>
  <si>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</si>
  <si>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</si>
  <si>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</si>
  <si>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</si>
  <si>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</si>
  <si>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</si>
  <si>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</si>
  <si>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</si>
  <si>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</si>
  <si>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</si>
  <si>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</si>
  <si>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</si>
  <si>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</si>
  <si>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</si>
  <si>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</si>
  <si>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</si>
  <si>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</si>
  <si>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</si>
  <si>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</si>
  <si>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</si>
  <si>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</si>
  <si>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</si>
  <si>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</si>
  <si>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</si>
  <si>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</si>
  <si>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</si>
  <si>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</si>
  <si>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</si>
  <si>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</si>
  <si>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</si>
  <si>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</si>
  <si>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</si>
  <si>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</si>
  <si>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</si>
  <si>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</si>
  <si>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</si>
  <si>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</si>
  <si>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</si>
  <si>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</si>
  <si>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</si>
  <si>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</si>
  <si>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</si>
  <si>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</si>
  <si>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</si>
  <si>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</si>
  <si>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</si>
  <si>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</si>
  <si>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</si>
  <si>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</si>
  <si>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</si>
  <si>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</si>
  <si>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</si>
  <si>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</si>
  <si>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</si>
  <si>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</si>
  <si>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</si>
  <si>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</si>
  <si>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</si>
  <si>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</si>
  <si>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</si>
  <si>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</si>
  <si>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</si>
  <si>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</si>
  <si>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</si>
  <si>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</si>
  <si>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</si>
  <si>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</si>
  <si>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</si>
  <si>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</si>
  <si>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</si>
  <si>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</si>
  <si>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</si>
  <si>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</si>
  <si>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</si>
  <si>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</si>
  <si>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</si>
  <si>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</si>
  <si>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</si>
  <si>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</si>
  <si>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</si>
  <si>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</si>
  <si>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</si>
  <si>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</si>
  <si>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</si>
  <si>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</si>
  <si>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</si>
  <si>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</si>
  <si>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</si>
  <si>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</si>
  <si>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</si>
  <si>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</si>
  <si>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</si>
  <si>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</si>
  <si>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</si>
  <si>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</si>
  <si>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</si>
  <si>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</si>
  <si>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</si>
  <si>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</si>
  <si>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</si>
  <si>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</si>
  <si>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</si>
  <si>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</si>
  <si>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</si>
  <si>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</si>
  <si>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</si>
  <si>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</si>
  <si>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</si>
  <si>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</si>
  <si>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</si>
  <si>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</si>
  <si>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</si>
  <si>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</si>
  <si>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</si>
  <si>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</si>
  <si>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</si>
  <si>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</si>
  <si>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</si>
  <si>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</si>
  <si>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</si>
  <si>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</si>
  <si>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</si>
  <si>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</si>
  <si>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</si>
  <si>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</si>
  <si>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</si>
  <si>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</si>
  <si>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</si>
  <si>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</si>
  <si>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</si>
  <si>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</si>
  <si>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</si>
  <si>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</si>
  <si>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</si>
  <si>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</si>
  <si>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</si>
  <si>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</si>
  <si>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</si>
  <si>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</si>
  <si>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</si>
  <si>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</si>
  <si>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</si>
  <si>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</si>
  <si>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</si>
  <si>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</si>
  <si>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</si>
  <si>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</si>
  <si>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</si>
  <si>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</si>
  <si>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</si>
  <si>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</si>
  <si>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</si>
  <si>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</si>
  <si>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</si>
  <si>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</si>
  <si>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</si>
  <si>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</si>
  <si>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</si>
  <si>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</si>
  <si>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</si>
  <si>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</si>
  <si>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</si>
  <si>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</si>
  <si>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</si>
  <si>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</si>
  <si>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</si>
  <si>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</si>
  <si>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</si>
  <si>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</si>
  <si>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</si>
  <si>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</si>
  <si>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</si>
  <si>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</si>
  <si>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</si>
  <si>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</si>
  <si>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</si>
  <si>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</si>
  <si>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</si>
  <si>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</si>
  <si>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</si>
  <si>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</si>
  <si>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</si>
  <si>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</si>
  <si>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</si>
  <si>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</si>
  <si>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</si>
  <si>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</si>
  <si>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</si>
  <si>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</si>
  <si>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</si>
  <si>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</si>
  <si>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</si>
  <si>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</si>
  <si>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</si>
  <si>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</si>
  <si>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</si>
  <si>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</si>
  <si>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</si>
  <si>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</si>
  <si>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</si>
  <si>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</si>
  <si>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</si>
  <si>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</si>
  <si>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</si>
  <si>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</si>
  <si>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</si>
  <si>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</si>
  <si>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</si>
  <si>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</si>
  <si>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</si>
  <si>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</si>
  <si>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</si>
  <si>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</si>
  <si>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</si>
  <si>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</si>
  <si>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</si>
  <si>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</si>
  <si>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</si>
  <si>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</si>
  <si>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</si>
  <si>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</si>
  <si>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</si>
  <si>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</si>
  <si>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</si>
  <si>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</si>
  <si>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</si>
  <si>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</si>
  <si>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</si>
  <si>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</si>
  <si>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</si>
  <si>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</si>
  <si>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</si>
  <si>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</si>
  <si>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</si>
  <si>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</si>
  <si>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</si>
  <si>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</si>
  <si>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</si>
  <si>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</si>
  <si>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</si>
  <si>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</si>
  <si>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</si>
  <si>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</si>
  <si>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</si>
  <si>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</si>
  <si>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</si>
  <si>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</si>
  <si>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</si>
  <si>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</si>
  <si>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</si>
  <si>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</si>
  <si>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</si>
  <si>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</si>
  <si>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</si>
  <si>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</si>
  <si>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</si>
  <si>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</si>
  <si>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</si>
  <si>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</si>
  <si>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</si>
  <si>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</si>
  <si>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</si>
  <si>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</si>
  <si>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</si>
  <si>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</si>
  <si>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</si>
  <si>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</si>
  <si>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</si>
  <si>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</si>
  <si>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</si>
  <si>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</si>
  <si>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</si>
  <si>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</si>
  <si>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</si>
  <si>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</si>
  <si>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</si>
  <si>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</si>
  <si>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</si>
  <si>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</si>
  <si>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</si>
  <si>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</si>
  <si>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</si>
  <si>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</si>
  <si>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</si>
  <si>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</si>
  <si>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</si>
  <si>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</si>
  <si>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</si>
  <si>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</si>
  <si>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</si>
  <si>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</si>
  <si>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</si>
  <si>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</si>
  <si>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</si>
  <si>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</si>
  <si>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</si>
  <si>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</si>
  <si>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</si>
  <si>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</si>
  <si>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</si>
  <si>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</si>
  <si>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</si>
  <si>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</si>
  <si>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</si>
  <si>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</si>
  <si>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</si>
  <si>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</si>
  <si>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</si>
  <si>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</si>
  <si>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</si>
  <si>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</si>
  <si>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</si>
  <si>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</si>
  <si>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</si>
  <si>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</si>
  <si>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</si>
  <si>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</si>
  <si>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</si>
  <si>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</si>
  <si>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</si>
  <si>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</si>
  <si>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</si>
  <si>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</si>
  <si>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</si>
  <si>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</si>
  <si>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</si>
  <si>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</si>
  <si>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</si>
  <si>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</si>
  <si>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</si>
  <si>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</si>
  <si>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</si>
  <si>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</si>
  <si>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</si>
  <si>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</si>
  <si>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</si>
  <si>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</si>
  <si>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</si>
  <si>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</si>
  <si>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</si>
  <si>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</si>
  <si>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</si>
  <si>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</si>
  <si>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</si>
  <si>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</si>
  <si>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</si>
  <si>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</si>
  <si>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</si>
  <si>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</si>
  <si>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</si>
  <si>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</si>
  <si>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</si>
  <si>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</si>
  <si>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</si>
  <si>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</si>
  <si>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</si>
  <si>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</si>
  <si>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</si>
  <si>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</si>
  <si>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</si>
  <si>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</si>
  <si>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</si>
  <si>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</si>
  <si>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</si>
  <si>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</si>
  <si>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</si>
  <si>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</si>
  <si>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</si>
  <si>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</si>
  <si>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</si>
  <si>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</si>
  <si>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</si>
  <si>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</si>
  <si>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</si>
  <si>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</si>
  <si>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</si>
  <si>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</si>
  <si>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</si>
  <si>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</si>
  <si>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</si>
  <si>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</si>
  <si>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</si>
  <si>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</si>
  <si>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</si>
  <si>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</si>
  <si>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</si>
  <si>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</si>
  <si>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</si>
  <si>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</si>
  <si>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</si>
  <si>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</si>
  <si>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</si>
  <si>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</si>
  <si>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</si>
  <si>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</si>
  <si>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</si>
  <si>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</si>
  <si>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</si>
  <si>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</si>
  <si>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</si>
  <si>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</si>
  <si>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</si>
  <si>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</si>
  <si>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</si>
  <si>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</si>
  <si>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</si>
  <si>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</si>
  <si>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</si>
  <si>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</si>
  <si>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</si>
  <si>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</si>
  <si>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</si>
  <si>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</si>
  <si>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</si>
  <si>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</si>
  <si>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</si>
  <si>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</si>
  <si>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</si>
  <si>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</si>
  <si>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</si>
  <si>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</si>
  <si>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</si>
  <si>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</si>
  <si>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</si>
  <si>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</si>
  <si>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</si>
  <si>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</si>
  <si>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</si>
  <si>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</si>
  <si>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</si>
  <si>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</si>
  <si>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</si>
  <si>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</si>
  <si>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</si>
  <si>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</si>
  <si>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</si>
  <si>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</si>
  <si>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</si>
  <si>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</si>
  <si>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</si>
  <si>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</si>
  <si>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</si>
  <si>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</si>
  <si>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</si>
  <si>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</si>
  <si>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</si>
  <si>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</si>
  <si>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</si>
  <si>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</si>
  <si>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</si>
  <si>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</si>
  <si>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</si>
  <si>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</si>
  <si>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</si>
  <si>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</si>
  <si>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</si>
  <si>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</si>
  <si>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</si>
  <si>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</si>
  <si>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</si>
  <si>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</si>
  <si>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</si>
  <si>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</si>
  <si>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</si>
  <si>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</si>
  <si>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</si>
  <si>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</si>
  <si>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</si>
  <si>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</si>
  <si>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</si>
  <si>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</si>
  <si>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</si>
  <si>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</si>
  <si>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</si>
  <si>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</si>
  <si>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</si>
  <si>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</si>
  <si>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</si>
  <si>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</si>
  <si>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</si>
  <si>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</si>
  <si>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</si>
  <si>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</si>
  <si>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</si>
  <si>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</si>
  <si>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</si>
  <si>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</si>
  <si>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</si>
  <si>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</si>
  <si>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</si>
  <si>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</si>
  <si>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</si>
  <si>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</si>
  <si>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</si>
  <si>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</si>
  <si>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</si>
  <si>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</si>
  <si>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</si>
  <si>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</si>
  <si>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</si>
  <si>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</si>
  <si>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</si>
  <si>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</si>
  <si>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</si>
  <si>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</si>
  <si>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</si>
  <si>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</si>
  <si>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</si>
  <si>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</si>
  <si>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</si>
  <si>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</si>
  <si>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</si>
  <si>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</si>
  <si>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</si>
  <si>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</si>
  <si>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</si>
  <si>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</si>
  <si>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</si>
  <si>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</si>
  <si>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</si>
  <si>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</si>
  <si>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</si>
  <si>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</si>
  <si>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</si>
  <si>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</si>
  <si>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</si>
  <si>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</si>
  <si>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</si>
  <si>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</si>
  <si>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</si>
  <si>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</si>
  <si>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</si>
  <si>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</si>
  <si>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</si>
  <si>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</si>
  <si>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</si>
  <si>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</si>
  <si>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</si>
  <si>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</si>
  <si>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</si>
  <si>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</si>
  <si>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</si>
  <si>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</si>
  <si>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</si>
  <si>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</si>
  <si>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</si>
  <si>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</si>
  <si>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</si>
  <si>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</si>
  <si>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</si>
  <si>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</si>
  <si>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</si>
  <si>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</si>
  <si>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</si>
  <si>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</si>
  <si>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</si>
  <si>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</si>
  <si>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</si>
  <si>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</si>
  <si>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</si>
  <si>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</si>
  <si>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</si>
  <si>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</si>
  <si>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</si>
  <si>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</si>
  <si>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</si>
  <si>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</si>
  <si>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</si>
  <si>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</si>
  <si>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</si>
  <si>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</si>
  <si>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</si>
  <si>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</si>
  <si>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</si>
  <si>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</si>
  <si>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</si>
  <si>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</si>
  <si>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</si>
  <si>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</si>
  <si>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</si>
  <si>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</si>
  <si>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</si>
  <si>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</si>
  <si>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</si>
  <si>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</si>
  <si>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</si>
  <si>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</si>
  <si>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</si>
  <si>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</si>
  <si>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</si>
  <si>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</si>
  <si>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</si>
  <si>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</si>
  <si>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</si>
  <si>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</si>
  <si>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</si>
  <si>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</si>
  <si>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</si>
  <si>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</si>
  <si>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</si>
  <si>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</si>
  <si>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</si>
  <si>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</si>
  <si>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</si>
  <si>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</si>
  <si>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</si>
  <si>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</si>
  <si>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</si>
  <si>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</si>
  <si>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</si>
  <si>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</si>
  <si>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</si>
  <si>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</si>
  <si>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</si>
  <si>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</si>
  <si>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</si>
  <si>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</si>
  <si>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</si>
  <si>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</si>
  <si>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</si>
  <si>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</si>
  <si>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</si>
  <si>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</si>
  <si>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</si>
  <si>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</si>
  <si>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</si>
  <si>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</si>
  <si>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</si>
  <si>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</si>
  <si>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</si>
  <si>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</si>
  <si>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</si>
  <si>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</si>
  <si>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</si>
  <si>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</si>
  <si>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</si>
  <si>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</si>
  <si>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</si>
  <si>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</si>
  <si>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</si>
  <si>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</si>
  <si>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</si>
  <si>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</si>
  <si>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</si>
  <si>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</si>
  <si>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</si>
  <si>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</si>
  <si>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</si>
  <si>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</si>
  <si>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</si>
  <si>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</si>
  <si>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</si>
  <si>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</si>
  <si>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</si>
  <si>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</si>
  <si>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</si>
  <si>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</si>
  <si>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</si>
  <si>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</si>
  <si>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</si>
  <si>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</si>
  <si>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</si>
  <si>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</si>
  <si>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</si>
  <si>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</si>
  <si>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</si>
  <si>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</si>
  <si>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</si>
  <si>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</si>
  <si>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</si>
  <si>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</si>
  <si>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</si>
  <si>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</si>
  <si>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</si>
  <si>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</si>
  <si>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</si>
  <si>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</si>
  <si>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</si>
  <si>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</si>
  <si>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</si>
  <si>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</si>
  <si>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</si>
  <si>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</si>
  <si>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</si>
  <si>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</si>
  <si>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</si>
  <si>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</si>
  <si>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</si>
  <si>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</si>
  <si>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</si>
  <si>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</si>
  <si>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</si>
  <si>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</si>
  <si>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</si>
  <si>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</si>
  <si>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</si>
  <si>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</si>
  <si>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</si>
  <si>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</si>
  <si>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</si>
  <si>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</si>
  <si>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</si>
  <si>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</si>
  <si>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</si>
  <si>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</si>
  <si>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</si>
  <si>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</si>
  <si>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</si>
  <si>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</si>
  <si>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</si>
  <si>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</si>
  <si>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</si>
  <si>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</si>
  <si>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</si>
  <si>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</si>
  <si>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</si>
  <si>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</si>
  <si>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</si>
  <si>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</si>
  <si>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</si>
  <si>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</si>
  <si>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</si>
  <si>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</si>
  <si>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</si>
  <si>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</si>
  <si>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</si>
  <si>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</si>
  <si>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</si>
  <si>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</si>
  <si>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</si>
  <si>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</si>
  <si>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</si>
  <si>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</si>
  <si>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</si>
  <si>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</si>
  <si>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</si>
  <si>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</si>
  <si>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</si>
  <si>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</si>
  <si>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</si>
  <si>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</si>
  <si>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</si>
  <si>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</si>
  <si>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</si>
  <si>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</si>
  <si>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</si>
  <si>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</si>
  <si>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</si>
  <si>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</si>
  <si>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</si>
  <si>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</si>
  <si>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</si>
  <si>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</si>
  <si>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</si>
  <si>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</si>
  <si>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</si>
  <si>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</si>
  <si>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</si>
  <si>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</si>
  <si>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</si>
  <si>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</si>
  <si>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</si>
  <si>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</si>
  <si>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</si>
  <si>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</si>
  <si>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</si>
  <si>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</si>
  <si>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</si>
  <si>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</si>
  <si>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</si>
  <si>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</si>
  <si>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</si>
  <si>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</si>
  <si>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</si>
  <si>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</si>
  <si>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</si>
  <si>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</si>
  <si>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</si>
  <si>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</si>
  <si>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</si>
  <si>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</si>
  <si>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</si>
  <si>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</si>
  <si>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</si>
  <si>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</si>
  <si>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</si>
  <si>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</si>
  <si>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</si>
  <si>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</si>
  <si>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</si>
  <si>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</si>
  <si>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</si>
  <si>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</si>
  <si>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</si>
  <si>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</si>
  <si>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</si>
  <si>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</si>
  <si>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</si>
  <si>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</si>
  <si>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</si>
  <si>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</si>
  <si>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</si>
  <si>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</si>
  <si>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</si>
  <si>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</si>
  <si>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</si>
  <si>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</si>
  <si>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</si>
  <si>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</si>
  <si>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</si>
  <si>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</si>
  <si>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</si>
  <si>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</si>
  <si>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</si>
  <si>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</si>
  <si>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</si>
  <si>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</si>
  <si>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</si>
  <si>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</si>
  <si>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</si>
  <si>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</si>
  <si>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</si>
  <si>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</si>
  <si>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</si>
  <si>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</si>
  <si>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</si>
  <si>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</si>
  <si>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</si>
  <si>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</si>
  <si>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</si>
  <si>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</si>
  <si>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</si>
  <si>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</si>
  <si>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</si>
  <si>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</si>
  <si>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</si>
  <si>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</si>
  <si>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</si>
  <si>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</si>
  <si>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</si>
  <si>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</si>
  <si>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</si>
  <si>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</si>
  <si>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</si>
  <si>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</si>
  <si>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</si>
  <si>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</si>
  <si>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</si>
  <si>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</si>
  <si>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</si>
  <si>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</si>
  <si>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</si>
  <si>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</si>
  <si>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</si>
  <si>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</si>
  <si>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</si>
  <si>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</si>
  <si>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</si>
  <si>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</si>
  <si>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</si>
  <si>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</si>
  <si>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</si>
  <si>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</si>
  <si>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</si>
  <si>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</si>
  <si>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</si>
  <si>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</si>
  <si>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</si>
  <si>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</si>
  <si>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</si>
  <si>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</si>
  <si>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</si>
  <si>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</si>
  <si>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</si>
  <si>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</si>
  <si>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</si>
  <si>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</si>
  <si>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</si>
  <si>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</si>
  <si>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</si>
  <si>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</si>
  <si>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</si>
  <si>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</si>
  <si>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</si>
  <si>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</si>
  <si>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</si>
  <si>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</si>
  <si>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</si>
  <si>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</si>
  <si>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</si>
  <si>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</si>
  <si>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</si>
  <si>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</si>
  <si>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</si>
  <si>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</si>
  <si>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</si>
  <si>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</si>
  <si>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</si>
  <si>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</si>
  <si>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</si>
  <si>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</si>
  <si>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</si>
  <si>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</si>
  <si>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</si>
  <si>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</si>
  <si>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</si>
  <si>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</si>
  <si>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</si>
  <si>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</si>
  <si>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</si>
  <si>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</si>
  <si>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</si>
  <si>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</si>
  <si>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</si>
  <si>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</si>
  <si>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</si>
  <si>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</si>
  <si>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</si>
  <si>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</si>
  <si>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</si>
  <si>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</si>
  <si>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</si>
  <si>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</si>
  <si>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</si>
  <si>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</si>
  <si>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</si>
  <si>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</si>
  <si>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</si>
  <si>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</si>
  <si>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</si>
  <si>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</si>
  <si>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</si>
  <si>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</si>
  <si>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</si>
  <si>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</si>
  <si>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</si>
  <si>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</si>
  <si>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</si>
  <si>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</si>
  <si>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</si>
  <si>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</si>
  <si>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</si>
  <si>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</si>
  <si>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</si>
  <si>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</si>
  <si>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</si>
  <si>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</si>
  <si>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</si>
  <si>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</si>
  <si>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</si>
  <si>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</si>
  <si>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</si>
  <si>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</si>
  <si>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</si>
  <si>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</si>
  <si>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</si>
  <si>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</si>
  <si>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</si>
  <si>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</si>
  <si>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</si>
  <si>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</si>
  <si>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</si>
  <si>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</si>
  <si>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</si>
  <si>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</si>
  <si>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</si>
  <si>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</si>
  <si>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</si>
  <si>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</si>
  <si>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</si>
  <si>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</si>
  <si>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</si>
  <si>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</si>
  <si>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</si>
  <si>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</si>
  <si>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</si>
  <si>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</si>
  <si>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</si>
  <si>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</si>
  <si>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</si>
  <si>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</si>
  <si>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</si>
  <si>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</si>
  <si>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</si>
  <si>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</si>
  <si>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</si>
  <si>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</si>
  <si>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</si>
  <si>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</si>
  <si>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</si>
  <si>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</si>
  <si>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</si>
  <si>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</si>
  <si>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</si>
  <si>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</si>
  <si>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</si>
  <si>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</si>
  <si>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</si>
  <si>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</si>
  <si>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</si>
  <si>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</si>
  <si>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</si>
  <si>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</si>
  <si>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</si>
  <si>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</si>
  <si>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</si>
  <si>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</si>
  <si>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</si>
  <si>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</si>
  <si>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</si>
  <si>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</si>
  <si>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</si>
  <si>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</si>
  <si>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</si>
  <si>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</si>
  <si>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</si>
  <si>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</si>
  <si>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</si>
  <si>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</si>
  <si>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</si>
  <si>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</si>
  <si>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</si>
  <si>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</si>
  <si>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</si>
  <si>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</si>
  <si>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</si>
  <si>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</si>
  <si>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</si>
  <si>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</si>
  <si>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</si>
  <si>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</si>
  <si>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</si>
  <si>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</si>
  <si>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</si>
  <si>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</si>
  <si>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</si>
  <si>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</si>
  <si>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</si>
  <si>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</si>
  <si>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</si>
  <si>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</si>
  <si>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</si>
  <si>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</si>
  <si>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</si>
  <si>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</si>
  <si>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</si>
  <si>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</si>
  <si>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</si>
  <si>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</si>
  <si>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</si>
  <si>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</si>
  <si>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</si>
  <si>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</si>
  <si>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</si>
  <si>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</si>
  <si>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</si>
  <si>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</si>
  <si>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</si>
  <si>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</si>
  <si>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</si>
  <si>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</si>
  <si>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</si>
  <si>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</si>
  <si>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</si>
  <si>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</si>
  <si>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</si>
  <si>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</si>
  <si>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</si>
  <si>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</si>
  <si>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</si>
  <si>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</si>
  <si>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</si>
  <si>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</si>
  <si>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</si>
  <si>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</si>
  <si>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</si>
  <si>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</si>
  <si>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</si>
  <si>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</si>
  <si>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</si>
  <si>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</si>
  <si>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</si>
  <si>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</si>
  <si>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</si>
  <si>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</si>
  <si>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</si>
  <si>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</si>
  <si>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</si>
  <si>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</si>
  <si>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</si>
  <si>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</si>
  <si>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</si>
  <si>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</si>
  <si>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</si>
  <si>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</si>
  <si>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</si>
  <si>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</si>
  <si>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</si>
  <si>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</si>
  <si>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</si>
  <si>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</si>
  <si>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</si>
  <si>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</si>
  <si>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</si>
  <si>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</si>
  <si>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</si>
  <si>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</si>
  <si>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</si>
  <si>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</si>
  <si>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</si>
  <si>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</si>
  <si>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</si>
  <si>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</si>
  <si>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</si>
  <si>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</si>
  <si>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</si>
  <si>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</si>
  <si>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</si>
  <si>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</si>
  <si>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</si>
  <si>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</si>
  <si>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</si>
  <si>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</si>
  <si>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</si>
  <si>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</si>
  <si>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</si>
  <si>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</si>
  <si>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</si>
  <si>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</si>
  <si>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</si>
  <si>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</si>
  <si>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</si>
  <si>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</si>
  <si>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</si>
  <si>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</si>
  <si>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</si>
  <si>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</si>
  <si>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</si>
  <si>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</si>
  <si>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</si>
  <si>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</si>
  <si>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</si>
  <si>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</si>
  <si>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</si>
  <si>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</si>
  <si>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</si>
  <si>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</si>
  <si>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</si>
  <si>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</si>
  <si>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</si>
  <si>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</si>
  <si>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</si>
  <si>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</si>
  <si>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</si>
  <si>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</si>
  <si>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</si>
  <si>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</si>
  <si>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</si>
  <si>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</si>
  <si>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</si>
  <si>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</si>
  <si>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</si>
  <si>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</si>
  <si>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</si>
  <si>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</si>
  <si>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</si>
  <si>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</si>
  <si>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</si>
  <si>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</si>
  <si>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</si>
  <si>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</si>
  <si>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</si>
  <si>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</si>
  <si>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</si>
  <si>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</si>
  <si>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</si>
  <si>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</si>
  <si>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</si>
  <si>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</si>
  <si>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</si>
  <si>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</si>
  <si>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</si>
  <si>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</si>
  <si>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</si>
  <si>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</si>
  <si>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</si>
  <si>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</si>
  <si>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</si>
  <si>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</si>
  <si>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</si>
  <si>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</si>
  <si>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</si>
  <si>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</si>
  <si>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</si>
  <si>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</si>
  <si>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</si>
  <si>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</si>
  <si>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</si>
  <si>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</si>
  <si>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</si>
  <si>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</si>
  <si>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</si>
  <si>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</si>
  <si>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</si>
  <si>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</si>
  <si>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</si>
  <si>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</si>
  <si>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</si>
  <si>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</si>
  <si>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</si>
  <si>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</si>
  <si>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</si>
  <si>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</si>
  <si>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</si>
  <si>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</si>
  <si>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</si>
  <si>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</si>
  <si>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</si>
  <si>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</si>
  <si>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</si>
  <si>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</si>
  <si>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</si>
  <si>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</si>
  <si>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</si>
  <si>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</si>
  <si>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</si>
  <si>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</si>
  <si>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</si>
  <si>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</si>
  <si>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</si>
  <si>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</si>
  <si>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</si>
  <si>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</si>
  <si>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</si>
  <si>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</si>
  <si>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</si>
  <si>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</si>
  <si>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</si>
  <si>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</si>
  <si>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</si>
  <si>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</si>
  <si>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</si>
  <si>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</si>
  <si>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</si>
  <si>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</si>
  <si>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</si>
  <si>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</si>
  <si>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</si>
  <si>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</si>
  <si>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</si>
  <si>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</si>
  <si>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</si>
  <si>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</si>
  <si>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</si>
  <si>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</si>
  <si>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</si>
  <si>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</si>
  <si>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</si>
  <si>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</si>
  <si>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</si>
  <si>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</si>
  <si>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</si>
  <si>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</si>
  <si>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</si>
  <si>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</si>
  <si>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</si>
  <si>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</si>
  <si>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</si>
  <si>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</si>
  <si>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</si>
  <si>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</si>
  <si>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</si>
  <si>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</si>
  <si>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</si>
  <si>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</si>
  <si>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</si>
  <si>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</si>
  <si>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</si>
  <si>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</si>
  <si>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</si>
  <si>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</si>
  <si>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</si>
  <si>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</si>
  <si>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</si>
  <si>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</si>
  <si>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</si>
  <si>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</si>
  <si>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</si>
  <si>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</si>
  <si>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</si>
  <si>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</si>
  <si>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</si>
  <si>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</si>
  <si>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</si>
  <si>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</si>
  <si>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</si>
  <si>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</si>
  <si>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</si>
  <si>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</si>
  <si>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</si>
  <si>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</si>
  <si>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</si>
  <si>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</si>
  <si>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</si>
  <si>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</si>
  <si>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</si>
  <si>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</si>
  <si>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</si>
  <si>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</si>
  <si>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</si>
  <si>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</si>
  <si>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</si>
  <si>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</si>
  <si>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</si>
  <si>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</si>
  <si>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</si>
  <si>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</si>
  <si>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</si>
  <si>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</si>
  <si>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</si>
  <si>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</si>
  <si>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</si>
  <si>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</si>
  <si>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</si>
  <si>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</si>
  <si>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</si>
  <si>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</si>
  <si>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</si>
  <si>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</si>
  <si>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</si>
  <si>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</si>
  <si>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</si>
  <si>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</si>
  <si>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</si>
  <si>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</si>
  <si>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</si>
  <si>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</si>
  <si>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</si>
  <si>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</si>
  <si>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</si>
  <si>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</si>
  <si>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</si>
  <si>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</si>
  <si>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</si>
  <si>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</si>
  <si>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</si>
  <si>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</si>
  <si>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</si>
  <si>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</si>
  <si>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</si>
  <si>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</si>
  <si>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</si>
  <si>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</si>
  <si>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</si>
  <si>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</si>
  <si>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</si>
  <si>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</si>
  <si>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</si>
  <si>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</si>
  <si>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</si>
  <si>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</si>
  <si>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</si>
  <si>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</si>
  <si>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</si>
  <si>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</si>
  <si>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</si>
  <si>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</si>
  <si>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</si>
  <si>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</si>
  <si>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</si>
  <si>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</si>
  <si>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</si>
  <si>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</si>
  <si>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</si>
  <si>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</si>
  <si>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</si>
  <si>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</si>
  <si>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</si>
  <si>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</si>
  <si>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</si>
  <si>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</si>
  <si>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</si>
  <si>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</si>
  <si>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</si>
  <si>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</si>
  <si>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</si>
  <si>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</si>
  <si>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</si>
  <si>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</si>
  <si>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</si>
  <si>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</si>
  <si>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</si>
  <si>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</si>
  <si>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</si>
  <si>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</si>
  <si>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</si>
  <si>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</si>
  <si>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</si>
  <si>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</si>
  <si>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</si>
  <si>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</si>
  <si>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</si>
  <si>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</si>
  <si>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</si>
  <si>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</si>
  <si>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</si>
  <si>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</si>
  <si>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</si>
  <si>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</si>
  <si>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</si>
  <si>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</si>
  <si>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</si>
  <si>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</si>
  <si>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</si>
  <si>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</si>
  <si>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</si>
  <si>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</si>
  <si>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</si>
  <si>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</si>
  <si>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</si>
  <si>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</si>
  <si>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</si>
  <si>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</si>
  <si>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</si>
  <si>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</si>
  <si>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</si>
  <si>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</si>
  <si>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</si>
  <si>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</si>
  <si>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</si>
  <si>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</si>
  <si>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</si>
  <si>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</si>
  <si>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</si>
  <si>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</si>
  <si>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</si>
  <si>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</si>
  <si>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</si>
  <si>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</si>
  <si>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</si>
  <si>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</si>
  <si>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</si>
  <si>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</si>
  <si>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</si>
  <si>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</si>
  <si>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</si>
  <si>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</si>
  <si>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</si>
  <si>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</si>
  <si>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</si>
  <si>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</si>
  <si>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</si>
  <si>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</si>
  <si>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</si>
  <si>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</si>
  <si>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</si>
  <si>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</si>
  <si>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</si>
  <si>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</si>
  <si>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</si>
  <si>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</si>
  <si>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</si>
  <si>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</si>
  <si>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</si>
  <si>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</si>
  <si>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</si>
  <si>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</si>
  <si>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</si>
  <si>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</si>
  <si>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</si>
  <si>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</si>
  <si>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</si>
  <si>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</si>
  <si>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</si>
  <si>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</si>
  <si>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</si>
  <si>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</si>
  <si>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</si>
  <si>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</si>
  <si>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</si>
  <si>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</si>
  <si>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</si>
  <si>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</si>
  <si>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</si>
  <si>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</si>
  <si>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</si>
  <si>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</si>
  <si>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</si>
  <si>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</si>
  <si>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</si>
  <si>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</si>
  <si>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</si>
  <si>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</si>
  <si>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</si>
  <si>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</si>
  <si>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</si>
  <si>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</si>
  <si>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</si>
  <si>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</si>
  <si>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</si>
  <si>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</si>
  <si>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</si>
  <si>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</si>
  <si>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</si>
  <si>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</si>
  <si>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</si>
  <si>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</si>
  <si>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</si>
  <si>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</si>
  <si>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</si>
  <si>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</si>
  <si>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</si>
  <si>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</si>
  <si>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</si>
  <si>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</si>
  <si>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</si>
  <si>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</si>
  <si>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</si>
  <si>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</si>
  <si>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</si>
  <si>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</si>
  <si>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</si>
  <si>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</si>
  <si>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</si>
  <si>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</si>
  <si>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</si>
  <si>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</si>
  <si>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</si>
  <si>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</si>
  <si>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</si>
  <si>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</si>
  <si>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</si>
  <si>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</si>
  <si>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</si>
  <si>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</si>
  <si>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</si>
  <si>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</si>
  <si>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</si>
  <si>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</si>
  <si>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</si>
  <si>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</si>
  <si>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</si>
  <si>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</si>
  <si>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</si>
  <si>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</si>
  <si>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</si>
  <si>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</si>
  <si>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</si>
  <si>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</si>
  <si>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</si>
  <si>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</si>
  <si>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</si>
  <si>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</si>
  <si>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</si>
  <si>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</si>
  <si>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</si>
  <si>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</si>
  <si>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</si>
  <si>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</si>
  <si>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</si>
  <si>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</si>
  <si>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</si>
  <si>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</si>
  <si>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</si>
  <si>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</si>
  <si>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</si>
  <si>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</si>
  <si>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</si>
  <si>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</si>
  <si>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</si>
  <si>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</si>
  <si>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</si>
  <si>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</si>
  <si>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</si>
  <si>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</si>
  <si>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</si>
  <si>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</si>
  <si>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</si>
  <si>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</si>
  <si>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</si>
  <si>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</si>
  <si>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</si>
  <si>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</si>
  <si>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</si>
  <si>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</si>
  <si>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</si>
  <si>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</si>
  <si>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</si>
  <si>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</si>
  <si>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</si>
  <si>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</si>
  <si>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</si>
  <si>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</si>
  <si>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</si>
  <si>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</si>
  <si>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</si>
  <si>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</si>
  <si>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</si>
  <si>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</si>
  <si>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</si>
  <si>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</si>
  <si>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</si>
  <si>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</si>
  <si>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</si>
  <si>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</si>
  <si>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</si>
  <si>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</si>
  <si>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</si>
  <si>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</si>
  <si>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</si>
  <si>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</si>
  <si>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</si>
  <si>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</si>
  <si>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</si>
  <si>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</si>
  <si>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</si>
  <si>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</si>
  <si>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</si>
  <si>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</si>
  <si>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</si>
  <si>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</si>
  <si>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</si>
  <si>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</si>
  <si>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</si>
  <si>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</si>
  <si>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</si>
  <si>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</si>
  <si>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</si>
  <si>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</si>
  <si>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</si>
  <si>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</si>
  <si>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</si>
  <si>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</si>
  <si>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</si>
  <si>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</si>
  <si>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</si>
  <si>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</si>
  <si>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</si>
  <si>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</si>
  <si>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</si>
  <si>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</si>
  <si>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</si>
  <si>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</si>
  <si>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</si>
  <si>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</si>
  <si>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</si>
  <si>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</si>
  <si>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</si>
  <si>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</si>
  <si>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</si>
  <si>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</si>
  <si>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</si>
  <si>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</si>
  <si>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</si>
  <si>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</si>
  <si>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</si>
  <si>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</si>
  <si>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</si>
  <si>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</si>
  <si>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</si>
  <si>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</si>
  <si>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</si>
  <si>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</si>
  <si>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</si>
  <si>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</si>
  <si>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</si>
  <si>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</si>
  <si>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</si>
  <si>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</si>
  <si>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</si>
  <si>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</si>
  <si>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</si>
  <si>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</si>
  <si>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</si>
  <si>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</si>
  <si>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</si>
  <si>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</si>
  <si>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</si>
  <si>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</si>
  <si>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</si>
  <si>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</si>
  <si>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</si>
  <si>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</si>
  <si>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</si>
  <si>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</si>
  <si>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</si>
  <si>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</si>
  <si>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</si>
  <si>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</si>
  <si>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</si>
  <si>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</si>
  <si>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</si>
  <si>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</si>
  <si>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</si>
  <si>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</si>
  <si>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</si>
  <si>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</si>
  <si>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</si>
  <si>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</si>
  <si>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</si>
  <si>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</si>
  <si>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</si>
  <si>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</si>
  <si>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</si>
  <si>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</si>
  <si>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</si>
  <si>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</si>
  <si>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</si>
  <si>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</si>
  <si>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</si>
  <si>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</si>
  <si>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</si>
  <si>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</si>
  <si>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</si>
  <si>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</si>
  <si>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</si>
  <si>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</si>
  <si>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</si>
  <si>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</si>
  <si>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</si>
  <si>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</si>
  <si>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</si>
  <si>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</si>
  <si>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</si>
  <si>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</si>
  <si>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</si>
  <si>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</si>
  <si>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</si>
  <si>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</si>
  <si>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</si>
  <si>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</si>
  <si>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</si>
  <si>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</si>
  <si>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</si>
  <si>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</si>
  <si>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</si>
  <si>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</si>
  <si>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</si>
  <si>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</si>
  <si>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</si>
  <si>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</si>
  <si>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</si>
  <si>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</si>
  <si>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</si>
  <si>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</si>
  <si>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</si>
  <si>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</si>
  <si>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</si>
  <si>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</si>
  <si>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</si>
  <si>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</si>
  <si>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</si>
  <si>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</si>
  <si>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</si>
  <si>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</si>
  <si>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</si>
  <si>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</si>
  <si>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</si>
  <si>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</si>
  <si>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</si>
  <si>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</si>
  <si>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</si>
  <si>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</si>
  <si>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</si>
  <si>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</si>
  <si>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</si>
  <si>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</si>
  <si>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</si>
  <si>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</si>
  <si>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</si>
  <si>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</si>
  <si>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</si>
  <si>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</si>
  <si>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</si>
  <si>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</si>
  <si>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</si>
  <si>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</si>
  <si>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</si>
  <si>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</si>
  <si>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</si>
  <si>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</si>
  <si>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</si>
  <si>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</si>
  <si>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</si>
  <si>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</si>
  <si>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</si>
  <si>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</si>
  <si>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</si>
  <si>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</si>
  <si>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</si>
  <si>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</si>
  <si>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</si>
  <si>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</si>
  <si>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</si>
  <si>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</si>
  <si>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</si>
  <si>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</si>
  <si>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</si>
  <si>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</si>
  <si>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</si>
  <si>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</si>
  <si>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</si>
  <si>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</si>
  <si>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</si>
  <si>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</si>
  <si>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</si>
  <si>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</si>
  <si>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</si>
  <si>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</si>
  <si>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</si>
  <si>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</si>
  <si>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</si>
  <si>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</si>
  <si>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</si>
  <si>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</si>
  <si>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</si>
  <si>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</si>
  <si>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</si>
  <si>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</si>
  <si>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</si>
  <si>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</si>
  <si>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</si>
  <si>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</si>
  <si>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</si>
  <si>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</si>
  <si>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</si>
  <si>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</si>
  <si>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</si>
  <si>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</si>
  <si>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</si>
  <si>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</si>
  <si>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</si>
  <si>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</si>
  <si>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</si>
  <si>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</si>
  <si>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</si>
  <si>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</si>
  <si>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</si>
  <si>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</si>
  <si>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</si>
  <si>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</si>
  <si>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</si>
  <si>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</si>
  <si>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</si>
  <si>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</si>
  <si>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</si>
  <si>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</si>
  <si>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</si>
  <si>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</si>
  <si>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</si>
  <si>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</si>
  <si>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</si>
  <si>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</si>
  <si>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</si>
  <si>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</si>
  <si>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</si>
  <si>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</si>
  <si>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</si>
  <si>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</si>
  <si>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</si>
  <si>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</si>
  <si>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</si>
  <si>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</si>
  <si>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</si>
  <si>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</si>
  <si>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</si>
  <si>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</si>
  <si>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</si>
  <si>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</si>
  <si>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</si>
  <si>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</si>
  <si>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</si>
  <si>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</si>
  <si>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</si>
  <si>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</si>
  <si>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</si>
  <si>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</si>
  <si>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</si>
  <si>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</si>
  <si>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</si>
  <si>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</si>
  <si>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</si>
  <si>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</si>
  <si>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</si>
  <si>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</si>
  <si>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</si>
  <si>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</si>
  <si>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</si>
  <si>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</si>
  <si>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</si>
  <si>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</si>
  <si>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</si>
  <si>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</si>
  <si>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</si>
  <si>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</si>
  <si>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</si>
  <si>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</si>
  <si>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</si>
  <si>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</si>
  <si>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</si>
  <si>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</si>
  <si>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</si>
  <si>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</si>
  <si>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</si>
  <si>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</si>
  <si>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</si>
  <si>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</si>
  <si>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</si>
  <si>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</si>
  <si>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</si>
  <si>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</si>
  <si>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</si>
  <si>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</si>
  <si>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</si>
  <si>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</si>
  <si>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</si>
  <si>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</si>
  <si>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</si>
  <si>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</si>
  <si>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</si>
  <si>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</si>
  <si>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</si>
  <si>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</si>
  <si>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</si>
  <si>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</si>
  <si>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</si>
  <si>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</si>
  <si>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</si>
  <si>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</si>
  <si>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</si>
  <si>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</si>
  <si>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</si>
  <si>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</si>
  <si>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</si>
  <si>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</si>
  <si>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</si>
  <si>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</si>
  <si>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</si>
  <si>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</si>
  <si>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</si>
  <si>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</si>
  <si>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</si>
  <si>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</si>
  <si>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</si>
  <si>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</si>
  <si>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</si>
  <si>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</si>
  <si>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</si>
  <si>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</si>
  <si>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</si>
  <si>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</si>
  <si>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</si>
  <si>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</si>
  <si>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</si>
  <si>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</si>
  <si>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</si>
  <si>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</si>
  <si>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</si>
  <si>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</si>
  <si>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</si>
  <si>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</si>
  <si>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</si>
  <si>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</si>
  <si>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</si>
  <si>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</si>
  <si>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</si>
  <si>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</si>
  <si>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</si>
  <si>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</si>
  <si>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</si>
  <si>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</si>
  <si>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</si>
  <si>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</si>
  <si>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</si>
  <si>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</si>
  <si>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</si>
  <si>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</si>
  <si>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</si>
  <si>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</si>
  <si>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</si>
  <si>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</si>
  <si>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</si>
  <si>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</si>
  <si>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</si>
  <si>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</si>
  <si>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</si>
  <si>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</si>
  <si>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</si>
  <si>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</si>
  <si>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</si>
  <si>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</si>
  <si>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</si>
  <si>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</si>
  <si>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</si>
  <si>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</si>
  <si>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</si>
  <si>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</si>
  <si>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</si>
  <si>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</si>
  <si>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</si>
  <si>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</si>
  <si>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</si>
  <si>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</si>
  <si>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</si>
  <si>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</si>
  <si>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</si>
  <si>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</si>
  <si>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</si>
  <si>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</si>
  <si>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</si>
  <si>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</si>
  <si>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</si>
  <si>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</si>
  <si>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</si>
  <si>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</si>
  <si>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</si>
  <si>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</si>
  <si>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</si>
  <si>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</si>
  <si>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</si>
  <si>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</si>
  <si>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</si>
  <si>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</si>
  <si>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</si>
  <si>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</si>
  <si>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</si>
  <si>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</si>
  <si>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</si>
  <si>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</si>
  <si>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</si>
  <si>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</si>
  <si>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</si>
  <si>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</si>
  <si>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</si>
  <si>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</si>
  <si>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</si>
  <si>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</si>
  <si>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</si>
  <si>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</si>
  <si>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</si>
  <si>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</si>
  <si>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</si>
  <si>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</si>
  <si>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</si>
  <si>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</si>
  <si>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</si>
  <si>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</si>
  <si>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</si>
  <si>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</si>
  <si>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</si>
  <si>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</si>
  <si>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</si>
  <si>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</si>
  <si>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</si>
  <si>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</si>
  <si>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</si>
  <si>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</si>
  <si>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</si>
  <si>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</si>
  <si>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</si>
  <si>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</si>
  <si>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</si>
  <si>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</si>
  <si>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</si>
  <si>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</si>
  <si>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</si>
  <si>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</si>
  <si>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</si>
  <si>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</si>
  <si>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</si>
  <si>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</si>
  <si>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</si>
  <si>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</si>
  <si>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</si>
  <si>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</si>
  <si>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</si>
  <si>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</si>
  <si>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</si>
  <si>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</si>
  <si>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</si>
  <si>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</si>
  <si>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</si>
  <si>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</si>
  <si>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</si>
  <si>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</si>
  <si>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</si>
  <si>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</si>
  <si>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</si>
  <si>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</si>
  <si>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</si>
  <si>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</si>
  <si>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</si>
  <si>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</si>
  <si>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</si>
  <si>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</si>
  <si>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</si>
  <si>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</si>
  <si>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</si>
  <si>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</si>
  <si>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</si>
  <si>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</si>
  <si>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</si>
  <si>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</si>
  <si>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</si>
  <si>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</si>
  <si>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</si>
  <si>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</si>
  <si>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</si>
  <si>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</si>
  <si>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</si>
  <si>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</si>
  <si>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</si>
  <si>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</si>
  <si>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</si>
  <si>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</si>
  <si>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</si>
  <si>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</si>
  <si>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</si>
  <si>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</si>
  <si>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</si>
  <si>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</si>
  <si>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</si>
  <si>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</si>
  <si>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</si>
  <si>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</si>
  <si>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</si>
  <si>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</si>
  <si>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</si>
  <si>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</si>
  <si>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</si>
  <si>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</si>
  <si>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</si>
  <si>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</si>
  <si>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</si>
  <si>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</si>
  <si>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</si>
  <si>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</si>
  <si>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</si>
  <si>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</si>
  <si>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</si>
  <si>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</si>
  <si>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</si>
  <si>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</si>
  <si>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</si>
  <si>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</si>
  <si>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</si>
  <si>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</si>
  <si>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</si>
  <si>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</si>
  <si>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</si>
  <si>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</si>
  <si>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</si>
  <si>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</si>
  <si>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</si>
  <si>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</si>
  <si>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</si>
  <si>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</si>
  <si>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</si>
  <si>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</si>
  <si>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</si>
  <si>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</si>
  <si>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</si>
  <si>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</si>
  <si>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</si>
  <si>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</si>
  <si>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</si>
  <si>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</si>
  <si>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</si>
  <si>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</si>
  <si>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</si>
  <si>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</si>
  <si>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</si>
  <si>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</si>
  <si>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</si>
  <si>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</si>
  <si>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</si>
  <si>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</si>
  <si>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</si>
  <si>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</si>
  <si>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</si>
  <si>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</si>
  <si>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</si>
  <si>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</si>
  <si>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</si>
  <si>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</si>
  <si>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</si>
  <si>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</si>
  <si>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</si>
  <si>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</si>
  <si>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</si>
  <si>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</si>
  <si>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</si>
  <si>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</si>
  <si>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</si>
  <si>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</si>
  <si>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</si>
  <si>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</si>
  <si>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</si>
  <si>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</si>
  <si>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</si>
  <si>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</si>
  <si>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</si>
  <si>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</si>
  <si>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</si>
  <si>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</si>
  <si>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</si>
  <si>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</si>
  <si>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</si>
  <si>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</si>
  <si>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</si>
  <si>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</si>
  <si>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</si>
  <si>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</si>
  <si>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</si>
  <si>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</si>
  <si>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</si>
  <si>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</si>
  <si>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</si>
  <si>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</si>
  <si>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</si>
  <si>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</si>
  <si>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</si>
  <si>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</si>
  <si>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</si>
  <si>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</si>
  <si>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</si>
  <si>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</si>
  <si>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</si>
  <si>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</si>
  <si>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</si>
  <si>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</si>
  <si>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</si>
  <si>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</si>
  <si>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</si>
  <si>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</si>
  <si>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</si>
  <si>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</si>
  <si>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</si>
  <si>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</si>
  <si>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</si>
  <si>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</si>
  <si>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</si>
  <si>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</si>
  <si>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</si>
  <si>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</si>
  <si>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</si>
  <si>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</si>
  <si>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</si>
  <si>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</si>
  <si>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</si>
  <si>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</si>
  <si>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</si>
  <si>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</si>
  <si>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</si>
  <si>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</si>
  <si>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</si>
  <si>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</si>
  <si>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</si>
  <si>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</si>
  <si>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</si>
  <si>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</si>
  <si>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</si>
  <si>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</si>
  <si>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</si>
  <si>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</si>
  <si>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</si>
  <si>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</si>
  <si>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</si>
  <si>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</si>
  <si>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</si>
  <si>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</si>
  <si>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</si>
  <si>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</si>
  <si>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</si>
  <si>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</si>
  <si>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</si>
  <si>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</si>
  <si>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</si>
  <si>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</si>
  <si>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</si>
  <si>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</si>
  <si>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</si>
  <si>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</si>
  <si>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</si>
  <si>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</si>
  <si>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</si>
  <si>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</si>
  <si>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</si>
  <si>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</si>
  <si>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</si>
  <si>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</si>
  <si>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</si>
  <si>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</si>
  <si>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</si>
  <si>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</si>
  <si>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</si>
  <si>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</si>
  <si>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</si>
  <si>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</si>
  <si>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</si>
  <si>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</si>
  <si>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</si>
  <si>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</si>
  <si>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</si>
  <si>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</si>
  <si>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</si>
  <si>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</si>
  <si>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</si>
  <si>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</si>
  <si>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</si>
  <si>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</si>
  <si>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</si>
  <si>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</si>
  <si>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</si>
  <si>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</si>
  <si>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</si>
  <si>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</si>
  <si>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</si>
  <si>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</si>
  <si>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</si>
  <si>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</si>
  <si>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</si>
  <si>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</si>
  <si>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</si>
  <si>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</si>
  <si>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</si>
  <si>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</si>
  <si>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</si>
  <si>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</si>
  <si>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</si>
  <si>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</si>
  <si>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</si>
  <si>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</si>
  <si>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</si>
  <si>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</si>
  <si>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</si>
  <si>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</si>
  <si>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</si>
  <si>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</si>
  <si>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</si>
  <si>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</si>
  <si>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</si>
  <si>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</si>
  <si>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</si>
  <si>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</si>
  <si>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</si>
  <si>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</si>
  <si>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</si>
  <si>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</si>
  <si>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</si>
  <si>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</si>
  <si>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</si>
  <si>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</si>
  <si>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</si>
  <si>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</si>
  <si>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</si>
  <si>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</si>
  <si>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</si>
  <si>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</si>
  <si>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</si>
  <si>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</si>
  <si>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</si>
  <si>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</si>
  <si>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</si>
  <si>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</si>
  <si>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</si>
  <si>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</si>
  <si>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</si>
  <si>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</si>
  <si>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</si>
  <si>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</si>
  <si>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</si>
  <si>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</si>
  <si>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</si>
  <si>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</si>
  <si>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</si>
  <si>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</si>
  <si>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</si>
  <si>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</si>
  <si>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</si>
  <si>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</si>
  <si>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</si>
  <si>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</si>
  <si>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</si>
  <si>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</si>
  <si>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</si>
  <si>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</si>
  <si>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</si>
  <si>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</si>
  <si>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</si>
  <si>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</si>
  <si>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</si>
  <si>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</si>
  <si>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</si>
  <si>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</si>
  <si>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</si>
  <si>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</si>
  <si>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</si>
  <si>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</si>
  <si>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</si>
  <si>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</si>
  <si>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</si>
  <si>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</si>
  <si>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</si>
  <si>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</si>
  <si>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</si>
  <si>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</si>
  <si>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</si>
  <si>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</si>
  <si>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</si>
  <si>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</si>
  <si>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</si>
  <si>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</si>
  <si>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</si>
  <si>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</si>
  <si>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</si>
  <si>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</si>
  <si>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</si>
  <si>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</si>
  <si>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</si>
  <si>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</si>
  <si>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</si>
  <si>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</si>
  <si>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</si>
  <si>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</si>
  <si>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</si>
  <si>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</si>
  <si>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</si>
  <si>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</si>
  <si>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</si>
  <si>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</si>
  <si>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</si>
  <si>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</si>
  <si>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</si>
  <si>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</si>
  <si>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</si>
  <si>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</si>
  <si>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</si>
  <si>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</si>
  <si>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</si>
  <si>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</si>
  <si>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</si>
  <si>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</si>
  <si>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</si>
  <si>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</si>
  <si>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</si>
  <si>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</si>
  <si>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</si>
  <si>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</si>
  <si>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</si>
  <si>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</si>
  <si>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</si>
  <si>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</si>
  <si>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</si>
  <si>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</si>
  <si>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</si>
  <si>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</si>
  <si>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</si>
  <si>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</si>
  <si>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</si>
  <si>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</si>
  <si>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</si>
  <si>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</si>
  <si>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</si>
  <si>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</si>
  <si>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</si>
  <si>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</si>
  <si>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</si>
  <si>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</si>
  <si>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</si>
  <si>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</si>
  <si>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</si>
  <si>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</si>
  <si>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</si>
  <si>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</si>
  <si>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</si>
  <si>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</si>
  <si>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</si>
  <si>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</si>
  <si>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</si>
  <si>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</si>
  <si>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</si>
  <si>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</si>
  <si>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</si>
  <si>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</si>
  <si>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</si>
  <si>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</si>
  <si>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</si>
  <si>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</si>
  <si>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</si>
  <si>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</si>
  <si>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</si>
  <si>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</si>
  <si>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</si>
  <si>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</si>
  <si>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</si>
  <si>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</si>
  <si>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</si>
  <si>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</si>
  <si>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</si>
  <si>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</si>
  <si>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</si>
  <si>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</si>
  <si>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</si>
  <si>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</si>
  <si>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</si>
  <si>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</si>
  <si>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</si>
  <si>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</si>
  <si>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</si>
  <si>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</si>
  <si>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</si>
  <si>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</si>
  <si>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</si>
  <si>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</si>
  <si>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</si>
  <si>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</si>
  <si>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</si>
  <si>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</si>
  <si>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</si>
  <si>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</si>
  <si>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</si>
  <si>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</si>
  <si>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</si>
  <si>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</si>
  <si>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</si>
  <si>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</si>
  <si>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</si>
  <si>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</si>
  <si>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</si>
  <si>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</si>
  <si>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</si>
  <si>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</si>
  <si>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</si>
  <si>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</si>
  <si>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</si>
  <si>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</si>
  <si>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</si>
  <si>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</si>
  <si>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</si>
  <si>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</si>
  <si>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</si>
  <si>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</si>
  <si>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</si>
  <si>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</si>
  <si>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</si>
  <si>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</si>
  <si>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</si>
  <si>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</si>
  <si>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</si>
  <si>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</si>
  <si>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</si>
  <si>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</si>
  <si>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</si>
  <si>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</si>
  <si>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</si>
  <si>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</si>
  <si>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</si>
  <si>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</si>
  <si>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</si>
  <si>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</si>
  <si>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</si>
  <si>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</si>
  <si>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</si>
  <si>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</si>
  <si>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</si>
  <si>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</si>
  <si>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</si>
  <si>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</si>
  <si>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</si>
  <si>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</si>
  <si>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</si>
  <si>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</si>
  <si>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</si>
  <si>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</si>
  <si>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</si>
  <si>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</si>
  <si>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</si>
  <si>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</si>
  <si>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</si>
  <si>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</si>
  <si>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</si>
  <si>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</si>
  <si>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</si>
  <si>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</si>
  <si>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</si>
  <si>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</si>
  <si>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</si>
  <si>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</si>
  <si>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</si>
  <si>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</si>
  <si>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</si>
  <si>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</si>
  <si>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</si>
  <si>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</si>
  <si>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</si>
  <si>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</si>
  <si>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</si>
  <si>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</si>
  <si>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</si>
  <si>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</si>
  <si>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</si>
  <si>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</si>
  <si>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</si>
  <si>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</si>
  <si>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</si>
  <si>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</si>
  <si>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</si>
  <si>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</si>
  <si>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</si>
  <si>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</si>
  <si>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</si>
  <si>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</si>
  <si>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</si>
  <si>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</si>
  <si>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</si>
  <si>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</si>
  <si>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</si>
  <si>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</si>
  <si>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</si>
  <si>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</si>
  <si>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</si>
  <si>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</si>
  <si>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</si>
  <si>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</si>
  <si>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</si>
  <si>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</si>
  <si>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</si>
  <si>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</si>
  <si>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</si>
  <si>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</si>
  <si>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</si>
  <si>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</si>
  <si>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</si>
  <si>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</si>
  <si>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</si>
  <si>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</si>
  <si>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</si>
  <si>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</si>
  <si>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</si>
  <si>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</si>
  <si>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</si>
  <si>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</si>
  <si>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</si>
  <si>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</si>
  <si>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</si>
  <si>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</si>
  <si>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</si>
  <si>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</si>
  <si>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</si>
  <si>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</si>
  <si>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</si>
  <si>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</si>
  <si>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</si>
  <si>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</si>
  <si>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</si>
  <si>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</si>
  <si>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</si>
  <si>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</si>
  <si>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</si>
  <si>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</si>
  <si>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</si>
  <si>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</si>
  <si>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</si>
  <si>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</si>
  <si>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</si>
  <si>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</si>
  <si>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</si>
  <si>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</si>
  <si>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</si>
  <si>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</si>
  <si>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</si>
  <si>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</si>
  <si>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</si>
  <si>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</si>
  <si>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</si>
  <si>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</si>
  <si>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</si>
  <si>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</si>
  <si>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</si>
  <si>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</si>
  <si>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</si>
  <si>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</si>
  <si>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</si>
  <si>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</si>
  <si>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</si>
  <si>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</si>
  <si>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</si>
  <si>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</si>
  <si>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</si>
  <si>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</si>
  <si>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</si>
  <si>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</si>
  <si>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</si>
  <si>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</si>
  <si>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</si>
  <si>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</si>
  <si>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</si>
  <si>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</si>
  <si>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</si>
  <si>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</si>
  <si>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</si>
  <si>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</si>
  <si>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</si>
  <si>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</si>
  <si>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</si>
  <si>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</si>
  <si>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</si>
  <si>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</si>
  <si>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</si>
  <si>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</si>
  <si>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</si>
  <si>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</si>
  <si>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</si>
  <si>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</si>
  <si>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</si>
  <si>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</si>
  <si>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</si>
  <si>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</si>
  <si>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</si>
  <si>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</si>
  <si>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</si>
  <si>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</si>
  <si>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</si>
  <si>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</si>
  <si>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</si>
  <si>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</si>
  <si>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</si>
  <si>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</si>
  <si>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</si>
  <si>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</si>
  <si>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</si>
  <si>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</si>
  <si>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</si>
  <si>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</si>
  <si>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</si>
  <si>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</si>
  <si>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</si>
  <si>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</si>
  <si>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</si>
  <si>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</si>
  <si>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</si>
  <si>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</si>
  <si>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</si>
  <si>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</si>
  <si>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</si>
  <si>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</si>
  <si>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</si>
  <si>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</si>
  <si>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</si>
  <si>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</si>
  <si>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</si>
  <si>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</si>
  <si>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</si>
  <si>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</si>
  <si>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</si>
  <si>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</si>
  <si>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</si>
  <si>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</si>
  <si>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</si>
  <si>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</si>
  <si>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</si>
  <si>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</si>
  <si>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</si>
  <si>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</si>
  <si>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</si>
  <si>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</si>
  <si>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</si>
  <si>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</si>
  <si>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</si>
  <si>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</si>
  <si>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</si>
  <si>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</si>
  <si>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</si>
  <si>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</si>
  <si>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</si>
  <si>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</si>
  <si>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</si>
  <si>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</si>
  <si>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</si>
  <si>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</si>
  <si>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</si>
  <si>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</si>
  <si>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</si>
  <si>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</si>
  <si>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</si>
  <si>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</si>
  <si>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</si>
  <si>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</si>
  <si>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</si>
  <si>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</si>
  <si>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</si>
  <si>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</si>
  <si>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</si>
  <si>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</si>
  <si>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</si>
  <si>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</si>
  <si>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</si>
  <si>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</si>
  <si>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</si>
  <si>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</si>
  <si>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</si>
  <si>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</si>
  <si>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</si>
  <si>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</si>
  <si>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</si>
  <si>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</si>
  <si>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</si>
  <si>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</si>
  <si>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</si>
  <si>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</si>
  <si>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</si>
  <si>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</si>
  <si>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</si>
  <si>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</si>
  <si>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</si>
  <si>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</si>
  <si>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</si>
  <si>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</si>
  <si>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</si>
  <si>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</si>
  <si>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</si>
  <si>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</si>
  <si>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</si>
  <si>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</si>
  <si>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</si>
  <si>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</si>
  <si>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</si>
  <si>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</si>
  <si>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</si>
  <si>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</si>
  <si>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</si>
  <si>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</si>
  <si>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</si>
  <si>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</si>
  <si>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</si>
  <si>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</si>
  <si>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</si>
  <si>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</si>
  <si>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</si>
  <si>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</si>
  <si>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</si>
  <si>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</si>
  <si>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</si>
  <si>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</si>
  <si>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</si>
  <si>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</si>
  <si>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</si>
  <si>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</si>
  <si>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</si>
  <si>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</si>
  <si>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</si>
  <si>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</si>
  <si>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</si>
  <si>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</si>
  <si>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</si>
  <si>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</si>
  <si>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</si>
  <si>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</si>
  <si>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</si>
  <si>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</si>
  <si>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</si>
  <si>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</si>
  <si>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</si>
  <si>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</si>
  <si>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</si>
  <si>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</si>
  <si>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</si>
  <si>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</si>
  <si>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</si>
  <si>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</si>
  <si>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</si>
  <si>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</si>
  <si>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</si>
  <si>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</si>
  <si>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</si>
  <si>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</si>
  <si>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</si>
  <si>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</si>
  <si>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</si>
  <si>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</si>
  <si>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</si>
  <si>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</si>
  <si>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</si>
  <si>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</si>
  <si>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</si>
  <si>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</si>
  <si>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</si>
  <si>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</si>
  <si>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</si>
  <si>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</si>
  <si>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</si>
  <si>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</si>
  <si>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</si>
  <si>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</si>
  <si>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</si>
  <si>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</si>
  <si>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</si>
  <si>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</si>
  <si>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</si>
  <si>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</si>
  <si>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</si>
  <si>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</si>
  <si>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</si>
  <si>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</si>
  <si>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</si>
  <si>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</si>
  <si>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</si>
  <si>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</si>
  <si>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</si>
  <si>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</si>
  <si>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</si>
  <si>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</si>
  <si>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</si>
  <si>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</si>
  <si>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</si>
  <si>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</si>
  <si>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</si>
  <si>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</si>
  <si>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</si>
  <si>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</si>
  <si>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</si>
  <si>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</si>
  <si>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</si>
  <si>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</si>
  <si>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</si>
  <si>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</si>
  <si>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</si>
  <si>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</si>
  <si>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</si>
  <si>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</si>
  <si>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</si>
  <si>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</si>
  <si>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</si>
  <si>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</si>
  <si>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</si>
  <si>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</si>
  <si>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</si>
  <si>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</si>
  <si>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</si>
  <si>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</si>
  <si>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</si>
  <si>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</si>
  <si>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</si>
  <si>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</si>
  <si>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</si>
  <si>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</si>
  <si>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</si>
  <si>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</si>
  <si>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</si>
  <si>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</si>
  <si>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</si>
  <si>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</si>
  <si>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</si>
  <si>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</si>
  <si>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</si>
  <si>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</si>
  <si>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</si>
  <si>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</si>
  <si>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</si>
  <si>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</si>
  <si>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</si>
  <si>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</si>
  <si>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</si>
  <si>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</si>
  <si>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</si>
  <si>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</si>
  <si>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</si>
  <si>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</si>
  <si>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</si>
  <si>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</si>
  <si>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</si>
  <si>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</si>
  <si>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</si>
  <si>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</si>
  <si>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</si>
  <si>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</si>
  <si>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</si>
  <si>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</si>
  <si>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</si>
  <si>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</si>
  <si>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</si>
  <si>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</si>
  <si>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</si>
  <si>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</si>
  <si>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</si>
  <si>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</si>
  <si>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</si>
  <si>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</si>
  <si>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</si>
  <si>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</si>
  <si>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</si>
  <si>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</si>
  <si>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</si>
  <si>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</si>
  <si>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</si>
  <si>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</si>
  <si>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</si>
  <si>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</si>
  <si>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</si>
  <si>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</si>
  <si>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</si>
  <si>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</si>
  <si>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</si>
  <si>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</si>
  <si>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</si>
  <si>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</si>
  <si>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</si>
  <si>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</si>
  <si>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</si>
  <si>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</si>
  <si>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</si>
  <si>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</si>
  <si>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</si>
  <si>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</si>
  <si>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</si>
  <si>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</si>
  <si>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</si>
  <si>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</si>
  <si>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</si>
  <si>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</si>
  <si>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</si>
  <si>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</si>
  <si>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</si>
  <si>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</si>
  <si>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</si>
  <si>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</si>
  <si>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</si>
  <si>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</si>
  <si>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</si>
  <si>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</si>
  <si>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</si>
  <si>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</si>
  <si>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</si>
  <si>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</si>
  <si>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</si>
  <si>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</si>
  <si>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</si>
  <si>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</si>
  <si>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</si>
  <si>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</si>
  <si>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</si>
  <si>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</si>
  <si>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</si>
  <si>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</si>
  <si>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</si>
  <si>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</si>
  <si>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</si>
  <si>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</si>
  <si>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</si>
  <si>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</si>
  <si>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</si>
  <si>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</si>
  <si>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</si>
  <si>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</si>
  <si>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</si>
  <si>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</si>
  <si>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</si>
  <si>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</si>
  <si>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</si>
  <si>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</si>
  <si>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</si>
  <si>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</si>
  <si>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</si>
  <si>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</si>
  <si>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</si>
  <si>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</si>
  <si>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</si>
  <si>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</si>
  <si>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</si>
  <si>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</si>
  <si>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</si>
  <si>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</si>
  <si>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</si>
  <si>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</si>
  <si>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</si>
  <si>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</si>
  <si>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</si>
  <si>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</si>
  <si>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</si>
  <si>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</si>
  <si>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</si>
  <si>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</si>
  <si>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</si>
  <si>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</si>
  <si>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</si>
  <si>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</si>
  <si>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</si>
  <si>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</si>
  <si>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</si>
  <si>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</si>
  <si>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</si>
  <si>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</si>
  <si>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</si>
  <si>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</si>
  <si>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</si>
  <si>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</si>
  <si>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</si>
  <si>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</si>
  <si>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</si>
  <si>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</si>
  <si>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</si>
  <si>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</si>
  <si>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</si>
  <si>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</si>
  <si>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</si>
  <si>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</si>
  <si>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</si>
  <si>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</si>
  <si>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</si>
  <si>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</si>
  <si>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</si>
  <si>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</si>
  <si>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</si>
  <si>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</si>
  <si>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</si>
  <si>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</si>
  <si>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</si>
  <si>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</si>
  <si>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</si>
  <si>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</si>
  <si>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</si>
  <si>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</si>
  <si>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</si>
  <si>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</si>
  <si>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</si>
  <si>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</si>
  <si>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</si>
  <si>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</si>
  <si>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</si>
  <si>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</si>
  <si>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</si>
  <si>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</si>
  <si>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</si>
  <si>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</si>
  <si>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</si>
  <si>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</si>
  <si>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</si>
  <si>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</si>
  <si>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</si>
  <si>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</si>
  <si>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</si>
  <si>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</si>
  <si>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</si>
  <si>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</si>
  <si>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</si>
  <si>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</si>
  <si>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</si>
  <si>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</si>
  <si>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</si>
  <si>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</si>
  <si>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</si>
  <si>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</si>
  <si>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</si>
  <si>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</si>
  <si>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</si>
  <si>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</si>
  <si>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</si>
  <si>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</si>
  <si>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</si>
  <si>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</si>
  <si>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</si>
  <si>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</si>
  <si>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</si>
  <si>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</si>
  <si>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</si>
  <si>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</si>
  <si>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</si>
  <si>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</si>
  <si>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</si>
  <si>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</si>
  <si>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</si>
  <si>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</si>
  <si>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</si>
  <si>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</si>
  <si>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</si>
  <si>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</si>
  <si>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</si>
  <si>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</si>
  <si>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</si>
  <si>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</si>
  <si>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</si>
  <si>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</si>
  <si>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</si>
  <si>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</si>
  <si>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</si>
  <si>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</si>
  <si>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</si>
  <si>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</si>
  <si>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</si>
  <si>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</si>
  <si>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</si>
  <si>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</si>
  <si>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</si>
  <si>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</si>
  <si>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</si>
  <si>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</si>
  <si>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</si>
  <si>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</si>
  <si>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</si>
  <si>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</si>
  <si>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</si>
  <si>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</si>
  <si>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</si>
  <si>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</si>
  <si>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</si>
  <si>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</si>
  <si>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</si>
  <si>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</si>
  <si>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</si>
  <si>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</si>
  <si>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</si>
  <si>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</si>
  <si>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</si>
  <si>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</si>
  <si>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</si>
  <si>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</si>
  <si>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</si>
  <si>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</si>
  <si>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</si>
  <si>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</si>
  <si>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</si>
  <si>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</si>
  <si>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</si>
  <si>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</si>
  <si>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</si>
  <si>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</si>
  <si>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</si>
  <si>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</si>
  <si>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</si>
  <si>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</si>
  <si>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</si>
  <si>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</si>
  <si>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</si>
  <si>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</si>
  <si>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</si>
  <si>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</si>
  <si>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</si>
  <si>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</si>
  <si>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</si>
  <si>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</si>
  <si>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</si>
  <si>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</si>
  <si>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</si>
  <si>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</si>
  <si>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</si>
  <si>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</si>
  <si>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</si>
  <si>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</si>
  <si>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</si>
  <si>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</si>
  <si>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</si>
  <si>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</si>
  <si>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</si>
  <si>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</si>
  <si>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</si>
  <si>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</si>
  <si>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</si>
  <si>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</si>
  <si>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</si>
  <si>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</si>
  <si>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</si>
  <si>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</si>
  <si>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</si>
  <si>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</si>
  <si>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</si>
  <si>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</si>
  <si>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</si>
  <si>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</si>
  <si>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</si>
  <si>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</si>
  <si>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</si>
  <si>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</si>
  <si>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</si>
  <si>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</si>
  <si>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</si>
  <si>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</si>
  <si>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</si>
  <si>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</si>
  <si>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</si>
  <si>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</si>
  <si>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</si>
  <si>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</si>
  <si>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</si>
  <si>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</si>
  <si>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</si>
  <si>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</si>
  <si>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</si>
  <si>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</si>
  <si>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</si>
  <si>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</si>
  <si>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</si>
  <si>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</si>
  <si>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</si>
  <si>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</si>
  <si>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</si>
  <si>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</si>
  <si>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</si>
  <si>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</si>
  <si>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</si>
  <si>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</si>
  <si>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</si>
  <si>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</si>
  <si>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</si>
  <si>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</si>
  <si>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</si>
  <si>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</si>
  <si>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</si>
  <si>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</si>
  <si>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</si>
  <si>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</si>
  <si>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</si>
  <si>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</si>
  <si>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</si>
  <si>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</si>
  <si>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</si>
  <si>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</si>
  <si>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</si>
  <si>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</si>
  <si>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</si>
  <si>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</si>
  <si>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</si>
  <si>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</si>
  <si>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</si>
  <si>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</si>
  <si>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</si>
  <si>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</si>
  <si>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</si>
  <si>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</si>
  <si>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</si>
  <si>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</si>
  <si>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</si>
  <si>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</si>
  <si>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</si>
  <si>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</si>
  <si>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</si>
  <si>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</si>
  <si>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</si>
  <si>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</si>
  <si>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</si>
  <si>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</si>
  <si>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</si>
  <si>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</si>
  <si>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</si>
  <si>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</si>
  <si>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</si>
  <si>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</si>
  <si>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</si>
  <si>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</si>
  <si>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</si>
  <si>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</si>
  <si>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</si>
  <si>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</si>
  <si>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</si>
  <si>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</si>
  <si>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</si>
  <si>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</si>
  <si>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</si>
  <si>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</si>
  <si>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</si>
  <si>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</si>
  <si>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</si>
  <si>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</si>
  <si>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</si>
  <si>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</si>
  <si>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</si>
  <si>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</si>
  <si>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</si>
  <si>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</si>
  <si>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</si>
  <si>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</si>
  <si>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</si>
  <si>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</si>
  <si>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</si>
  <si>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</si>
  <si>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</si>
  <si>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</si>
  <si>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</si>
  <si>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</si>
  <si>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</si>
  <si>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</si>
  <si>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</si>
  <si>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</si>
  <si>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</si>
  <si>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</si>
  <si>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</si>
  <si>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</si>
  <si>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</si>
  <si>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</si>
  <si>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</si>
  <si>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</si>
  <si>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</si>
  <si>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</si>
  <si>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</si>
  <si>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</si>
  <si>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</si>
  <si>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</si>
  <si>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</si>
  <si>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</si>
  <si>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</si>
  <si>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</si>
  <si>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</si>
  <si>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</si>
  <si>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</si>
  <si>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</si>
  <si>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</si>
  <si>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</si>
  <si>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</si>
  <si>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</si>
  <si>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</si>
  <si>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</si>
  <si>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</si>
  <si>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</si>
  <si>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</si>
  <si>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</si>
  <si>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</si>
  <si>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</si>
  <si>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</si>
  <si>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</si>
  <si>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</si>
  <si>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</si>
  <si>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</si>
  <si>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</si>
  <si>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</si>
  <si>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</si>
  <si>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</si>
  <si>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</si>
  <si>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</si>
  <si>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</si>
  <si>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</si>
  <si>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</si>
  <si>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</si>
  <si>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</si>
  <si>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</si>
  <si>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</si>
  <si>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</si>
  <si>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</si>
  <si>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</si>
  <si>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</si>
  <si>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</si>
  <si>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</si>
  <si>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</si>
  <si>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</si>
  <si>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</si>
  <si>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</si>
  <si>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</si>
  <si>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</si>
  <si>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</si>
  <si>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</si>
  <si>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</si>
  <si>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</si>
  <si>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</si>
  <si>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</si>
  <si>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</si>
  <si>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</si>
  <si>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</si>
  <si>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</si>
  <si>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</si>
  <si>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</si>
  <si>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</si>
  <si>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</si>
  <si>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</si>
  <si>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</si>
  <si>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</si>
  <si>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</si>
  <si>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</si>
  <si>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</si>
  <si>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</si>
  <si>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</si>
  <si>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</si>
  <si>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</si>
  <si>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</si>
  <si>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</si>
  <si>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</si>
  <si>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</si>
  <si>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</si>
  <si>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</si>
  <si>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</si>
  <si>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</si>
  <si>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</si>
  <si>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</si>
  <si>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</si>
  <si>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</si>
  <si>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</si>
  <si>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</si>
  <si>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</si>
  <si>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</si>
  <si>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</si>
  <si>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</si>
  <si>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</si>
  <si>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</si>
  <si>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</si>
  <si>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</si>
  <si>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</si>
  <si>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</si>
  <si>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</si>
  <si>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</si>
  <si>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</si>
  <si>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</si>
  <si>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</si>
  <si>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</si>
  <si>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</si>
  <si>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</si>
  <si>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</si>
  <si>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</si>
  <si>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</si>
  <si>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</si>
  <si>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</si>
  <si>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</si>
  <si>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</si>
  <si>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</si>
  <si>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</si>
  <si>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</si>
  <si>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</si>
  <si>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</si>
  <si>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</si>
  <si>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</si>
  <si>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</si>
  <si>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</si>
  <si>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</si>
  <si>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</si>
  <si>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</si>
  <si>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</si>
  <si>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</si>
  <si>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</si>
  <si>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</si>
  <si>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</si>
  <si>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</si>
  <si>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</si>
  <si>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</si>
  <si>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</si>
  <si>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</si>
  <si>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</si>
  <si>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</si>
  <si>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</si>
  <si>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</si>
  <si>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</si>
  <si>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</si>
  <si>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</si>
  <si>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</si>
  <si>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</si>
  <si>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</si>
  <si>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</si>
  <si>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</si>
  <si>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</si>
  <si>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</si>
  <si>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</si>
  <si>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</si>
  <si>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</si>
  <si>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</si>
  <si>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</si>
  <si>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</si>
  <si>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</si>
  <si>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</si>
  <si>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</si>
  <si>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</si>
  <si>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</si>
  <si>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</si>
  <si>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</si>
  <si>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</si>
  <si>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</si>
  <si>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</si>
  <si>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</si>
  <si>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</si>
  <si>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</si>
  <si>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</si>
  <si>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</si>
  <si>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</si>
  <si>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</si>
  <si>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</si>
  <si>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</si>
  <si>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</si>
  <si>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</si>
  <si>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</si>
  <si>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</si>
  <si>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</si>
  <si>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</si>
  <si>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</si>
  <si>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</si>
  <si>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</si>
  <si>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</si>
  <si>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</si>
  <si>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</si>
  <si>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</si>
  <si>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</si>
  <si>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</si>
  <si>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</si>
  <si>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</si>
  <si>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</si>
  <si>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</si>
  <si>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</si>
  <si>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</si>
  <si>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</si>
  <si>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</si>
  <si>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</si>
  <si>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</si>
  <si>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</si>
  <si>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</si>
  <si>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</si>
  <si>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</si>
  <si>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</si>
  <si>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</si>
  <si>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</si>
  <si>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</si>
  <si>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</si>
  <si>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</si>
  <si>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</si>
  <si>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</si>
  <si>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</si>
  <si>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</si>
  <si>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</si>
  <si>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</si>
  <si>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</si>
  <si>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</si>
  <si>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</si>
  <si>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</si>
  <si>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</si>
  <si>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</si>
  <si>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</si>
  <si>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</si>
  <si>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</si>
  <si>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</si>
  <si>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</si>
  <si>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</si>
  <si>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</si>
  <si>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</si>
  <si>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</si>
  <si>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</si>
  <si>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</si>
  <si>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</si>
  <si>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</si>
  <si>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</si>
  <si>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</si>
  <si>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</si>
  <si>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</si>
  <si>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</si>
  <si>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</si>
  <si>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</si>
  <si>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</si>
  <si>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</si>
  <si>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</si>
  <si>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</si>
  <si>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</si>
  <si>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</si>
  <si>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</si>
  <si>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</si>
  <si>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</si>
  <si>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</si>
  <si>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</si>
  <si>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</si>
  <si>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</si>
  <si>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</si>
  <si>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</si>
  <si>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</si>
  <si>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</si>
  <si>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</si>
  <si>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</si>
  <si>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</si>
  <si>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</si>
  <si>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</si>
  <si>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</si>
  <si>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</si>
  <si>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</si>
  <si>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</si>
  <si>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</si>
  <si>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</si>
  <si>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</si>
  <si>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</si>
  <si>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</si>
  <si>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</si>
  <si>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</si>
  <si>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</si>
  <si>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</si>
  <si>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</si>
  <si>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</si>
  <si>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</si>
  <si>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</si>
  <si>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</si>
  <si>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</si>
  <si>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</si>
  <si>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</si>
  <si>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</si>
  <si>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</si>
  <si>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</si>
  <si>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</si>
  <si>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</si>
  <si>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</si>
  <si>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</si>
  <si>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</si>
  <si>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</si>
  <si>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</si>
  <si>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</si>
  <si>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</si>
  <si>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</si>
  <si>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</si>
  <si>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</si>
  <si>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</si>
  <si>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</si>
  <si>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</si>
  <si>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</si>
  <si>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</si>
  <si>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</si>
  <si>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</si>
  <si>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</si>
  <si>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</si>
  <si>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</si>
  <si>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</si>
  <si>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</si>
  <si>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</si>
  <si>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</si>
  <si>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</si>
  <si>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</si>
  <si>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</si>
  <si>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</si>
  <si>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</si>
  <si>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</si>
  <si>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</si>
  <si>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</si>
  <si>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</si>
  <si>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</si>
  <si>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</si>
  <si>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</si>
  <si>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</si>
  <si>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</si>
  <si>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</si>
  <si>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</si>
  <si>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</si>
  <si>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</si>
  <si>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</si>
  <si>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</si>
  <si>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</si>
  <si>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</si>
  <si>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</si>
  <si>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</si>
  <si>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</si>
  <si>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</si>
  <si>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</si>
  <si>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</si>
  <si>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</si>
  <si>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</si>
  <si>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</si>
  <si>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</si>
  <si>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</si>
  <si>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</si>
  <si>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</si>
  <si>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</si>
  <si>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</si>
  <si>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</si>
  <si>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</si>
  <si>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</si>
  <si>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</si>
  <si>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</si>
  <si>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</si>
  <si>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</si>
  <si>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</si>
  <si>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</si>
  <si>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</si>
  <si>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</si>
  <si>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</si>
  <si>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</si>
  <si>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</si>
  <si>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</si>
  <si>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</si>
  <si>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</si>
  <si>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</si>
  <si>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</si>
  <si>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</si>
  <si>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</si>
  <si>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</si>
  <si>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</si>
  <si>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</si>
  <si>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</si>
  <si>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</si>
  <si>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</si>
  <si>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</si>
  <si>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</si>
  <si>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</si>
  <si>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</si>
  <si>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</si>
  <si>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</si>
  <si>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</si>
  <si>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</si>
  <si>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</si>
  <si>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</si>
  <si>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</si>
  <si>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</si>
  <si>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</si>
  <si>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</si>
  <si>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</si>
  <si>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</si>
  <si>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</si>
  <si>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</si>
  <si>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</si>
  <si>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</si>
  <si>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</si>
  <si>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</si>
  <si>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</si>
  <si>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</si>
  <si>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</si>
  <si>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</si>
  <si>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</si>
  <si>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</si>
  <si>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</si>
  <si>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</si>
  <si>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</si>
  <si>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</si>
  <si>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</si>
  <si>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</si>
  <si>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</si>
  <si>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</si>
  <si>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</si>
  <si>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</si>
  <si>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</si>
  <si>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</si>
  <si>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</si>
  <si>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</si>
  <si>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</si>
  <si>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</si>
  <si>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</si>
  <si>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</si>
  <si>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</si>
  <si>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</si>
  <si>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</si>
  <si>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</si>
  <si>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</si>
  <si>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</si>
  <si>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</si>
  <si>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</si>
  <si>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</si>
  <si>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</si>
  <si>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</si>
  <si>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</si>
  <si>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</si>
  <si>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</si>
  <si>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</si>
  <si>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</si>
  <si>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</si>
  <si>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</si>
  <si>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</si>
  <si>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</si>
  <si>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</si>
  <si>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</si>
  <si>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</si>
  <si>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</si>
  <si>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</si>
  <si>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</si>
  <si>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</si>
  <si>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</si>
  <si>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</si>
  <si>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</si>
  <si>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</si>
  <si>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</si>
  <si>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</si>
  <si>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</si>
  <si>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</si>
  <si>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</si>
  <si>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</si>
  <si>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</si>
  <si>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</si>
  <si>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</si>
  <si>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</si>
  <si>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</si>
  <si>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</si>
  <si>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</si>
  <si>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</si>
  <si>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</si>
  <si>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</si>
  <si>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</si>
  <si>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</si>
  <si>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</si>
  <si>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</si>
  <si>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</si>
  <si>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</si>
  <si>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</si>
  <si>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</si>
  <si>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</si>
  <si>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</si>
  <si>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</si>
  <si>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</si>
  <si>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</si>
  <si>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</si>
  <si>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</si>
  <si>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</si>
  <si>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</si>
  <si>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</si>
  <si>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</si>
  <si>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</si>
  <si>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</si>
  <si>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</si>
  <si>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</si>
  <si>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</si>
  <si>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</si>
  <si>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</si>
  <si>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</si>
  <si>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</si>
  <si>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</si>
  <si>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</si>
  <si>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</si>
  <si>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</si>
  <si>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</si>
  <si>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</si>
  <si>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</si>
  <si>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</si>
  <si>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</si>
  <si>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</si>
  <si>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</si>
  <si>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</si>
  <si>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</si>
  <si>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</si>
  <si>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</si>
  <si>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</si>
  <si>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</si>
  <si>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</si>
  <si>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</si>
  <si>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</si>
  <si>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</si>
  <si>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</si>
  <si>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</si>
  <si>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</si>
  <si>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</si>
  <si>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</si>
  <si>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</si>
  <si>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</si>
  <si>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</si>
  <si>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</si>
  <si>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</si>
  <si>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</si>
  <si>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</si>
  <si>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</si>
  <si>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</si>
  <si>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</si>
  <si>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</si>
  <si>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</si>
  <si>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</si>
  <si>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</si>
  <si>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</si>
  <si>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</si>
  <si>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</si>
  <si>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</si>
  <si>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</si>
  <si>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</si>
  <si>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</si>
  <si>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</si>
  <si>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</si>
  <si>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</si>
  <si>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</si>
  <si>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</si>
  <si>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</si>
  <si>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</si>
  <si>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</si>
  <si>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</si>
  <si>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</si>
  <si>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</si>
  <si>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</si>
  <si>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</si>
  <si>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</si>
  <si>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</si>
  <si>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</si>
  <si>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</si>
  <si>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</si>
  <si>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</si>
  <si>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</si>
  <si>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</si>
  <si>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</si>
  <si>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</si>
  <si>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</si>
  <si>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</si>
  <si>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</si>
  <si>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</si>
  <si>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</si>
  <si>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</si>
  <si>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</si>
  <si>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</si>
  <si>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</si>
  <si>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</si>
  <si>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</si>
  <si>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</si>
  <si>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</si>
  <si>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</si>
  <si>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</si>
  <si>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</si>
  <si>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</si>
  <si>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</si>
  <si>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</si>
  <si>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</si>
  <si>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</si>
  <si>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</si>
  <si>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</si>
  <si>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</si>
  <si>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</si>
  <si>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</si>
  <si>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</si>
  <si>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</si>
  <si>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</si>
  <si>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</si>
  <si>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</si>
  <si>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</si>
  <si>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</si>
  <si>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</si>
  <si>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</si>
  <si>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</si>
  <si>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</si>
  <si>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</si>
  <si>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</si>
  <si>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</si>
  <si>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</si>
  <si>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</si>
  <si>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</si>
  <si>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</si>
  <si>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</si>
  <si>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</si>
  <si>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</si>
  <si>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</si>
  <si>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</si>
  <si>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</si>
  <si>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</si>
  <si>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</si>
  <si>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</si>
  <si>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</si>
  <si>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</si>
  <si>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</si>
  <si>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</si>
  <si>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</si>
  <si>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</si>
  <si>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</si>
  <si>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</si>
  <si>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</si>
  <si>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</si>
  <si>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</si>
  <si>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</si>
  <si>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</si>
  <si>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</si>
  <si>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</si>
  <si>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</si>
  <si>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</si>
  <si>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</si>
  <si>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</si>
  <si>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</si>
  <si>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</si>
  <si>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</si>
  <si>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</si>
  <si>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</si>
  <si>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</si>
  <si>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</si>
  <si>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</si>
  <si>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</si>
  <si>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</si>
  <si>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</si>
  <si>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</si>
  <si>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</si>
  <si>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</si>
  <si>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</si>
  <si>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</si>
  <si>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</si>
  <si>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</si>
  <si>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</si>
  <si>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</si>
  <si>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</si>
  <si>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</si>
  <si>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</si>
  <si>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</si>
  <si>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</si>
  <si>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</si>
  <si>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</si>
  <si>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</si>
  <si>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</si>
  <si>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</si>
  <si>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</si>
  <si>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</si>
  <si>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</si>
  <si>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</si>
  <si>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</si>
  <si>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</si>
  <si>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</si>
  <si>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</si>
  <si>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</si>
  <si>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</si>
  <si>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</si>
  <si>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</si>
  <si>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</si>
  <si>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</si>
  <si>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</si>
  <si>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</si>
  <si>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</si>
  <si>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</si>
  <si>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</si>
  <si>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</si>
  <si>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</si>
  <si>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</si>
  <si>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</si>
  <si>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</si>
  <si>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</si>
  <si>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</si>
  <si>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</si>
  <si>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</si>
  <si>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</si>
  <si>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</si>
  <si>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</si>
  <si>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</si>
  <si>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</si>
  <si>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</si>
  <si>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</si>
  <si>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</si>
  <si>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</si>
  <si>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</si>
  <si>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</si>
  <si>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</si>
  <si>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</si>
  <si>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</si>
  <si>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</si>
  <si>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</si>
  <si>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</si>
  <si>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</si>
  <si>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</si>
  <si>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</si>
  <si>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</si>
  <si>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</si>
  <si>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</si>
  <si>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</si>
  <si>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</si>
  <si>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</si>
  <si>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</si>
  <si>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</si>
  <si>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</si>
  <si>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</si>
  <si>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</si>
  <si>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</si>
  <si>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</si>
  <si>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</si>
  <si>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</si>
  <si>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</si>
  <si>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</si>
  <si>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</si>
  <si>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</si>
  <si>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</si>
  <si>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</si>
  <si>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</si>
  <si>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</si>
  <si>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</si>
  <si>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</si>
  <si>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</si>
  <si>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</si>
  <si>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</si>
  <si>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</si>
  <si>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</si>
  <si>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</si>
  <si>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</si>
  <si>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</si>
  <si>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</si>
  <si>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</si>
  <si>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</si>
  <si>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</si>
  <si>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</si>
  <si>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</si>
  <si>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</si>
  <si>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</si>
  <si>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</si>
  <si>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</si>
  <si>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</si>
  <si>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</si>
  <si>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</si>
  <si>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</si>
  <si>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</si>
  <si>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</si>
  <si>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</si>
  <si>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</si>
  <si>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</si>
  <si>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</si>
  <si>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</si>
  <si>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</si>
  <si>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</si>
  <si>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</si>
  <si>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</si>
  <si>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</si>
  <si>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</si>
  <si>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</si>
  <si>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</si>
  <si>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</si>
  <si>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</si>
  <si>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</si>
  <si>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</si>
  <si>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</si>
  <si>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</si>
  <si>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</si>
  <si>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</si>
  <si>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</si>
  <si>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</si>
  <si>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</si>
  <si>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</si>
  <si>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</si>
  <si>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</si>
  <si>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</si>
  <si>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</si>
  <si>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</si>
  <si>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</si>
  <si>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</si>
  <si>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</si>
  <si>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</si>
  <si>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</si>
  <si>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</si>
  <si>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</si>
  <si>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</si>
  <si>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</si>
  <si>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</si>
  <si>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</si>
  <si>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</si>
  <si>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</si>
  <si>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</si>
  <si>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</si>
  <si>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</si>
  <si>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</si>
  <si>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</si>
  <si>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</si>
  <si>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</si>
  <si>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</si>
  <si>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</si>
  <si>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</si>
  <si>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</si>
  <si>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</si>
  <si>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</si>
  <si>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</si>
  <si>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</si>
  <si>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</si>
  <si>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</si>
  <si>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</si>
  <si>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</si>
  <si>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</si>
  <si>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</si>
  <si>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</si>
  <si>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</si>
  <si>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</si>
  <si>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</si>
  <si>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</si>
  <si>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</si>
  <si>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</si>
  <si>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</si>
  <si>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</si>
  <si>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</si>
  <si>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</si>
  <si>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</si>
  <si>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</si>
  <si>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</si>
  <si>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</si>
  <si>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</si>
  <si>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</si>
  <si>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</si>
  <si>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</si>
  <si>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</si>
  <si>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</si>
  <si>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</si>
  <si>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</si>
  <si>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</si>
  <si>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</si>
  <si>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</si>
  <si>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</si>
  <si>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</si>
  <si>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</si>
  <si>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</si>
  <si>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</si>
  <si>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</si>
  <si>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</si>
  <si>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</si>
  <si>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</si>
  <si>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</si>
  <si>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</si>
  <si>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</si>
  <si>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</si>
  <si>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</si>
  <si>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</si>
  <si>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</si>
  <si>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</si>
  <si>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</si>
  <si>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</si>
  <si>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</si>
  <si>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</si>
  <si>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</si>
  <si>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</si>
  <si>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</si>
  <si>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</si>
  <si>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</si>
  <si>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</si>
  <si>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</si>
  <si>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</si>
  <si>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</si>
  <si>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</si>
  <si>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</si>
  <si>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</si>
  <si>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</si>
  <si>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</si>
  <si>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</si>
  <si>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</si>
  <si>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</si>
  <si>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</si>
  <si>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</si>
  <si>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</si>
  <si>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</si>
  <si>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</si>
  <si>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</si>
  <si>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</si>
  <si>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</si>
  <si>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</si>
  <si>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</si>
  <si>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</si>
  <si>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</si>
  <si>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</si>
  <si>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</si>
  <si>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</si>
  <si>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</si>
  <si>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</si>
  <si>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</si>
  <si>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</si>
  <si>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</si>
  <si>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</si>
  <si>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</si>
  <si>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</si>
  <si>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</si>
  <si>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</si>
  <si>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</si>
  <si>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</si>
  <si>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</si>
  <si>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</si>
  <si>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</si>
  <si>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</si>
  <si>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</si>
  <si>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</si>
  <si>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</si>
  <si>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</si>
  <si>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</si>
  <si>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</si>
  <si>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</si>
  <si>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</si>
  <si>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</si>
  <si>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</si>
  <si>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</si>
  <si>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</si>
  <si>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</si>
  <si>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</si>
  <si>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</si>
  <si>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</si>
  <si>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</si>
  <si>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</si>
  <si>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</si>
  <si>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</si>
  <si>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</si>
  <si>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</si>
  <si>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</si>
  <si>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</si>
  <si>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</si>
  <si>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</si>
  <si>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</si>
  <si>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</si>
  <si>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</si>
  <si>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</si>
  <si>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</si>
  <si>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</si>
  <si>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</si>
  <si>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</si>
  <si>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</si>
  <si>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</si>
  <si>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</si>
  <si>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</si>
  <si>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</si>
  <si>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</si>
  <si>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</si>
  <si>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</si>
  <si>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</si>
  <si>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</si>
  <si>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</si>
  <si>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</si>
  <si>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</si>
  <si>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</si>
  <si>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</si>
  <si>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</si>
  <si>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</si>
  <si>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</si>
  <si>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</si>
  <si>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</si>
  <si>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</si>
  <si>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</si>
  <si>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</si>
  <si>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</si>
  <si>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</si>
  <si>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</si>
  <si>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</si>
  <si>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</si>
  <si>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</si>
  <si>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</si>
  <si>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</si>
  <si>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</si>
  <si>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</si>
  <si>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</si>
  <si>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</si>
  <si>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</si>
  <si>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</si>
  <si>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</si>
  <si>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</si>
  <si>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</si>
  <si>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</si>
  <si>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</si>
  <si>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</si>
  <si>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</si>
  <si>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</si>
  <si>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</si>
  <si>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</si>
  <si>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</si>
  <si>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</si>
  <si>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</si>
  <si>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</si>
  <si>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</si>
  <si>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</si>
  <si>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</si>
  <si>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</si>
  <si>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</si>
  <si>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</si>
  <si>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</si>
  <si>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</si>
  <si>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</si>
  <si>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</si>
  <si>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</si>
  <si>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</si>
  <si>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</si>
  <si>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</si>
  <si>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</si>
  <si>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</si>
  <si>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</si>
  <si>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</si>
  <si>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</si>
  <si>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</si>
  <si>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</si>
  <si>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</si>
  <si>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</si>
  <si>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</si>
  <si>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</si>
  <si>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</si>
  <si>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</si>
  <si>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</si>
  <si>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</si>
  <si>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</si>
  <si>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</si>
  <si>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</si>
  <si>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</si>
  <si>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</si>
  <si>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</si>
  <si>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</si>
  <si>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</si>
  <si>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</si>
  <si>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</si>
  <si>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</si>
  <si>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</si>
  <si>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</si>
  <si>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</si>
  <si>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</si>
  <si>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</si>
  <si>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</si>
  <si>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</si>
  <si>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</si>
  <si>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</si>
  <si>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</si>
  <si>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</si>
  <si>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</si>
  <si>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</si>
  <si>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</si>
  <si>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</si>
  <si>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</si>
  <si>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</si>
  <si>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</si>
  <si>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</si>
  <si>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</si>
  <si>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</si>
  <si>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</si>
  <si>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</si>
  <si>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</si>
  <si>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</si>
  <si>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</si>
  <si>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</si>
  <si>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</si>
  <si>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</si>
  <si>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</si>
  <si>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</si>
  <si>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</si>
  <si>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</si>
  <si>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</si>
  <si>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</si>
  <si>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</si>
  <si>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</si>
  <si>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</si>
  <si>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</si>
  <si>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</si>
  <si>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</si>
  <si>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</si>
  <si>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</si>
  <si>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</si>
  <si>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</si>
  <si>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</si>
  <si>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</si>
  <si>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</si>
  <si>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</si>
  <si>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</si>
  <si>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</si>
  <si>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</si>
  <si>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</si>
  <si>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</si>
  <si>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</si>
  <si>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</si>
  <si>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</si>
  <si>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</si>
  <si>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</si>
  <si>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</si>
  <si>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</si>
  <si>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</si>
  <si>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</si>
  <si>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</si>
  <si>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</si>
  <si>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</si>
  <si>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</si>
  <si>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</si>
  <si>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</si>
  <si>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</si>
  <si>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</si>
  <si>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</si>
  <si>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</si>
  <si>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</si>
  <si>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</si>
  <si>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</si>
  <si>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</si>
  <si>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</si>
  <si>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</si>
  <si>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</si>
  <si>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</si>
  <si>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</si>
  <si>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</si>
  <si>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</si>
  <si>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</si>
  <si>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</si>
  <si>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</si>
  <si>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</si>
  <si>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</si>
  <si>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</si>
  <si>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</si>
  <si>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</si>
  <si>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</si>
  <si>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</si>
  <si>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</si>
  <si>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</si>
  <si>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</si>
  <si>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</si>
  <si>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</si>
  <si>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</si>
  <si>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</si>
  <si>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</si>
  <si>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</si>
  <si>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</si>
  <si>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</si>
  <si>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</si>
  <si>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</si>
  <si>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</si>
  <si>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</si>
  <si>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</si>
  <si>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</si>
  <si>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</si>
  <si>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</si>
  <si>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</si>
  <si>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</si>
  <si>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</si>
  <si>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</si>
  <si>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</si>
  <si>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</si>
  <si>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</si>
  <si>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</si>
  <si>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</si>
  <si>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</si>
  <si>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</si>
  <si>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</si>
  <si>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</si>
  <si>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</si>
  <si>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</si>
  <si>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</si>
  <si>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</si>
  <si>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</si>
  <si>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</si>
  <si>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</si>
  <si>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</si>
  <si>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</si>
  <si>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</si>
  <si>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</si>
  <si>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</si>
  <si>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</si>
  <si>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</si>
  <si>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</si>
  <si>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</si>
  <si>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</si>
  <si>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</si>
  <si>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</si>
  <si>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</si>
  <si>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</si>
  <si>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</si>
  <si>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</si>
  <si>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</si>
  <si>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</si>
  <si>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</si>
  <si>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</si>
  <si>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</si>
  <si>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</si>
  <si>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</si>
  <si>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</si>
  <si>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</si>
  <si>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</si>
  <si>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</si>
  <si>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</si>
  <si>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</si>
  <si>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</si>
  <si>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</si>
  <si>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</si>
  <si>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</si>
  <si>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</si>
  <si>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</si>
  <si>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</si>
  <si>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</si>
  <si>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</si>
  <si>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</si>
  <si>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</si>
  <si>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</si>
  <si>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</si>
  <si>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</si>
  <si>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</si>
  <si>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</si>
  <si>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</si>
  <si>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</si>
  <si>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</si>
  <si>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</si>
  <si>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</si>
  <si>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</si>
  <si>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</si>
  <si>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</si>
  <si>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</si>
  <si>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</si>
  <si>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</si>
  <si>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</si>
  <si>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</si>
  <si>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</si>
  <si>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</si>
  <si>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</si>
  <si>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</si>
  <si>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</si>
  <si>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</si>
  <si>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</si>
  <si>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</si>
  <si>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</si>
  <si>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</si>
  <si>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</si>
  <si>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</si>
  <si>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</si>
  <si>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</si>
  <si>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</si>
  <si>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</si>
  <si>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</si>
  <si>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</si>
  <si>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</si>
  <si>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</si>
  <si>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</si>
  <si>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</si>
  <si>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</si>
  <si>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</si>
  <si>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</si>
  <si>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</si>
  <si>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</si>
  <si>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</si>
  <si>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</si>
  <si>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</si>
  <si>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</si>
  <si>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</si>
  <si>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</si>
  <si>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</si>
  <si>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</si>
  <si>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</si>
  <si>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</si>
  <si>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</si>
  <si>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</si>
  <si>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</si>
  <si>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</si>
  <si>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</si>
  <si>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</si>
  <si>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</si>
  <si>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</si>
  <si>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</si>
  <si>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</si>
  <si>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</si>
  <si>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</si>
  <si>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</si>
  <si>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</si>
  <si>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</si>
  <si>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</si>
  <si>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</si>
  <si>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</si>
  <si>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</si>
  <si>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</si>
  <si>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</si>
  <si>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</si>
  <si>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</si>
  <si>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</si>
  <si>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</si>
  <si>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</si>
  <si>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</si>
  <si>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</si>
  <si>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</si>
  <si>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</si>
  <si>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</si>
  <si>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</si>
  <si>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</si>
  <si>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</si>
  <si>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</si>
  <si>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</si>
  <si>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</si>
  <si>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</si>
  <si>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</si>
  <si>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</si>
  <si>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</si>
  <si>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</si>
  <si>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</si>
  <si>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</si>
  <si>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</si>
  <si>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</si>
  <si>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</si>
  <si>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</si>
  <si>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</si>
  <si>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</si>
  <si>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</si>
  <si>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</si>
  <si>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</si>
  <si>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</si>
  <si>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</si>
  <si>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</si>
  <si>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</si>
  <si>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</si>
  <si>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</si>
  <si>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</si>
  <si>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</si>
  <si>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</si>
  <si>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</si>
  <si>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</si>
  <si>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</si>
  <si>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</si>
  <si>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</si>
  <si>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</si>
  <si>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</si>
  <si>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</si>
  <si>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</si>
  <si>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</si>
  <si>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</si>
  <si>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</si>
  <si>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</si>
  <si>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</si>
  <si>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</si>
  <si>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</si>
  <si>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</si>
  <si>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</si>
  <si>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</si>
  <si>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</si>
  <si>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</si>
  <si>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</si>
  <si>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</si>
  <si>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</si>
  <si>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</si>
  <si>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</si>
  <si>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</si>
  <si>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</si>
  <si>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</si>
  <si>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</si>
  <si>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</si>
  <si>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</si>
  <si>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</si>
  <si>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</si>
  <si>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</si>
  <si>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</si>
  <si>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</si>
  <si>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</si>
  <si>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</si>
  <si>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</si>
  <si>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</si>
  <si>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</si>
  <si>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</si>
  <si>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</si>
  <si>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</si>
  <si>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</si>
  <si>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</si>
  <si>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</si>
  <si>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</si>
  <si>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</si>
  <si>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</si>
  <si>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</si>
  <si>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</si>
  <si>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</si>
  <si>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</si>
  <si>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</si>
  <si>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</si>
  <si>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</si>
  <si>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</si>
  <si>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</si>
  <si>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</si>
  <si>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</si>
  <si>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</si>
  <si>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</si>
  <si>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</si>
  <si>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</si>
  <si>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</si>
  <si>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</si>
  <si>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</si>
  <si>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</si>
  <si>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</si>
  <si>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</si>
  <si>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</si>
  <si>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</si>
  <si>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</si>
  <si>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</si>
  <si>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</si>
  <si>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</si>
  <si>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</si>
  <si>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</si>
  <si>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</si>
  <si>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</si>
  <si>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</si>
  <si>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</si>
  <si>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</si>
  <si>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</si>
  <si>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</si>
  <si>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</si>
  <si>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</si>
  <si>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</si>
  <si>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</si>
  <si>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</si>
  <si>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</si>
  <si>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</si>
  <si>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</si>
  <si>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</si>
  <si>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</si>
  <si>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</si>
  <si>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</si>
  <si>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</si>
  <si>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</si>
  <si>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</si>
  <si>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</si>
  <si>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</si>
  <si>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</si>
  <si>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</si>
  <si>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</si>
  <si>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</si>
  <si>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</si>
  <si>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</si>
  <si>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</si>
  <si>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</si>
  <si>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</si>
  <si>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</si>
  <si>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</si>
  <si>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</si>
  <si>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</si>
  <si>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</si>
  <si>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</si>
  <si>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</si>
  <si>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</si>
  <si>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</si>
  <si>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</si>
  <si>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</si>
  <si>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</si>
  <si>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</si>
  <si>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</si>
  <si>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</si>
  <si>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</si>
  <si>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</si>
  <si>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</si>
  <si>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</si>
  <si>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</si>
  <si>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</si>
  <si>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</si>
  <si>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</si>
  <si>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</si>
  <si>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</si>
  <si>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</si>
  <si>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</si>
  <si>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</si>
  <si>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</si>
  <si>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</si>
  <si>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</si>
  <si>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</si>
  <si>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</si>
  <si>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</si>
  <si>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</si>
  <si>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</si>
  <si>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</si>
  <si>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</si>
  <si>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</si>
  <si>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</si>
  <si>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</si>
  <si>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</si>
  <si>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</si>
  <si>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</si>
  <si>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</si>
  <si>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</si>
  <si>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</si>
  <si>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</si>
  <si>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</si>
  <si>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</si>
  <si>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</si>
  <si>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</si>
  <si>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</si>
  <si>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</si>
  <si>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</si>
  <si>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</si>
  <si>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</si>
  <si>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</si>
  <si>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</si>
  <si>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</si>
  <si>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</si>
  <si>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</si>
  <si>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</si>
  <si>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</si>
  <si>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</si>
  <si>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</si>
  <si>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</si>
  <si>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</si>
  <si>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</si>
  <si>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</si>
  <si>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</si>
  <si>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</si>
  <si>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</si>
  <si>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</si>
  <si>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</si>
  <si>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</si>
  <si>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</si>
  <si>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</si>
  <si>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</si>
  <si>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</si>
  <si>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</si>
  <si>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</si>
  <si>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</si>
  <si>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</si>
  <si>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</si>
  <si>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</si>
  <si>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</si>
  <si>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</si>
  <si>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</si>
  <si>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</si>
  <si>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</si>
  <si>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</si>
  <si>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</si>
  <si>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</si>
  <si>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</si>
  <si>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</si>
  <si>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</si>
  <si>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</si>
  <si>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</si>
  <si>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</si>
  <si>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</si>
  <si>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</si>
  <si>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</si>
  <si>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</si>
  <si>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</si>
  <si>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</si>
  <si>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</si>
  <si>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</si>
  <si>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</si>
  <si>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</si>
  <si>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</si>
  <si>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</si>
  <si>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</si>
  <si>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</si>
  <si>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</si>
  <si>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</si>
  <si>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</si>
  <si>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</si>
  <si>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</si>
  <si>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</si>
  <si>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</si>
  <si>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</si>
  <si>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</si>
  <si>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</si>
  <si>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</si>
  <si>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</si>
  <si>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</si>
  <si>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</si>
  <si>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</si>
  <si>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</si>
  <si>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</si>
  <si>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</si>
  <si>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</si>
  <si>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</si>
  <si>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</si>
  <si>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</si>
  <si>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</si>
  <si>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</si>
  <si>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</si>
  <si>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</si>
  <si>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</si>
  <si>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</si>
  <si>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</si>
  <si>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</si>
  <si>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</si>
  <si>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</si>
  <si>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</si>
  <si>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</si>
  <si>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</si>
  <si>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</si>
  <si>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</si>
  <si>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</si>
  <si>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</si>
  <si>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</si>
  <si>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</si>
  <si>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</si>
  <si>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</si>
  <si>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</si>
  <si>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</si>
  <si>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</si>
  <si>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</si>
  <si>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</si>
  <si>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</si>
  <si>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</si>
  <si>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</si>
  <si>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</si>
  <si>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</si>
  <si>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</si>
  <si>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</si>
  <si>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</si>
  <si>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</si>
  <si>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</si>
  <si>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</si>
  <si>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</si>
  <si>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</si>
  <si>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</si>
  <si>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</si>
  <si>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</si>
  <si>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</si>
  <si>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</si>
  <si>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</si>
  <si>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</si>
  <si>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</si>
  <si>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</si>
  <si>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</si>
  <si>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</si>
  <si>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</si>
  <si>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</si>
  <si>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</si>
  <si>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</si>
  <si>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</si>
  <si>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</si>
  <si>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</si>
  <si>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</si>
  <si>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</si>
  <si>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</si>
  <si>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</si>
  <si>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</si>
  <si>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</si>
  <si>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</si>
  <si>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</si>
  <si>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</si>
  <si>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</si>
  <si>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</si>
  <si>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</si>
  <si>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</si>
  <si>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</si>
  <si>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</si>
  <si>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</si>
  <si>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</si>
  <si>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</si>
  <si>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</si>
  <si>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</si>
  <si>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</si>
  <si>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</si>
  <si>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</si>
  <si>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</si>
  <si>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</si>
  <si>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</si>
  <si>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</si>
  <si>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</si>
  <si>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</si>
  <si>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</si>
  <si>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</si>
  <si>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</si>
  <si>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</si>
  <si>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</si>
  <si>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</si>
  <si>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</si>
  <si>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</si>
  <si>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</si>
  <si>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</si>
  <si>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</si>
  <si>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</si>
  <si>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</si>
  <si>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</si>
  <si>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</si>
  <si>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</si>
  <si>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</si>
  <si>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</si>
  <si>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</si>
  <si>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</si>
  <si>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</si>
  <si>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</si>
  <si>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</si>
  <si>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</si>
  <si>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</si>
  <si>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</si>
  <si>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</si>
  <si>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</si>
  <si>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</si>
  <si>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</si>
  <si>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</si>
  <si>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</si>
  <si>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</si>
  <si>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</si>
  <si>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</si>
  <si>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</si>
  <si>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</si>
  <si>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</si>
  <si>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</si>
  <si>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</si>
  <si>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</si>
  <si>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</si>
  <si>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</si>
  <si>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</si>
  <si>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</si>
  <si>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</si>
  <si>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</si>
  <si>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</si>
  <si>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</si>
  <si>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</si>
  <si>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</si>
  <si>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</si>
  <si>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</si>
  <si>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</si>
  <si>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</si>
  <si>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</si>
  <si>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</si>
  <si>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</si>
  <si>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</si>
  <si>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</si>
  <si>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</si>
  <si>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</si>
  <si>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</si>
  <si>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</si>
  <si>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</si>
  <si>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</si>
  <si>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</si>
  <si>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</si>
  <si>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</si>
  <si>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</si>
  <si>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</si>
  <si>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</si>
  <si>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</si>
  <si>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</si>
  <si>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</si>
  <si>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</si>
  <si>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</si>
  <si>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</si>
  <si>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</si>
  <si>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</si>
  <si>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</si>
  <si>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</si>
  <si>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</si>
  <si>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</si>
  <si>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</si>
  <si>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</si>
  <si>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</si>
  <si>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</si>
  <si>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</si>
  <si>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</si>
  <si>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</si>
  <si>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</si>
  <si>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</si>
  <si>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</si>
  <si>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</si>
  <si>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</si>
  <si>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</si>
  <si>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</si>
  <si>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</si>
  <si>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</si>
  <si>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</si>
  <si>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</si>
  <si>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</si>
  <si>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</si>
  <si>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</si>
  <si>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</si>
  <si>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</si>
  <si>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</si>
  <si>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</si>
  <si>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</si>
  <si>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</si>
  <si>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</si>
  <si>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</si>
  <si>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</si>
  <si>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</si>
  <si>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</si>
  <si>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</si>
  <si>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</si>
  <si>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</si>
  <si>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</si>
  <si>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</si>
  <si>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</si>
  <si>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</si>
  <si>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</si>
  <si>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</si>
  <si>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</si>
  <si>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</si>
  <si>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</si>
  <si>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</si>
  <si>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</si>
  <si>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</si>
  <si>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</si>
  <si>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</si>
  <si>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</si>
  <si>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</si>
  <si>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</si>
  <si>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</si>
  <si>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</si>
  <si>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</si>
  <si>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</si>
  <si>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</si>
  <si>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</si>
  <si>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</si>
  <si>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</si>
  <si>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</si>
  <si>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</si>
  <si>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</si>
  <si>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</si>
  <si>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</si>
  <si>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</si>
  <si>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</si>
  <si>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</si>
  <si>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</si>
  <si>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</si>
  <si>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</si>
  <si>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</si>
  <si>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</si>
  <si>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</si>
  <si>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</si>
  <si>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</si>
  <si>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</si>
  <si>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</si>
  <si>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</si>
  <si>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</si>
  <si>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</si>
  <si>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</si>
  <si>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</si>
  <si>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</si>
  <si>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</si>
  <si>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</si>
  <si>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</si>
  <si>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</si>
  <si>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</si>
  <si>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</si>
  <si>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</si>
  <si>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</si>
  <si>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</si>
  <si>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</si>
  <si>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</si>
  <si>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</si>
  <si>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</si>
  <si>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</si>
  <si>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</si>
  <si>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</si>
  <si>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</si>
  <si>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</si>
  <si>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</si>
  <si>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</si>
  <si>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</si>
  <si>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</si>
  <si>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</si>
  <si>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</si>
  <si>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</si>
  <si>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</si>
  <si>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</si>
  <si>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</si>
  <si>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</si>
  <si>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</si>
  <si>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</si>
  <si>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</si>
  <si>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</si>
  <si>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</si>
  <si>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</si>
  <si>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</si>
  <si>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</si>
  <si>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</si>
  <si>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</si>
  <si>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</si>
  <si>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</si>
  <si>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</si>
  <si>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</si>
  <si>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</si>
  <si>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</si>
  <si>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</si>
  <si>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</si>
  <si>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</si>
  <si>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</si>
  <si>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</si>
  <si>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</si>
  <si>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</si>
  <si>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</si>
  <si>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</si>
  <si>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</si>
  <si>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</si>
  <si>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</si>
  <si>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</si>
  <si>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</si>
  <si>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</si>
  <si>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</si>
  <si>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</si>
  <si>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</si>
  <si>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</si>
  <si>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</si>
  <si>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</si>
  <si>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</si>
  <si>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</si>
  <si>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</si>
  <si>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</si>
  <si>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</si>
  <si>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</si>
  <si>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</si>
  <si>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</si>
  <si>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</si>
  <si>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</si>
  <si>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</si>
  <si>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</si>
  <si>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</si>
  <si>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</si>
  <si>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</si>
  <si>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</si>
  <si>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</si>
  <si>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</si>
  <si>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</si>
  <si>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</si>
  <si>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</si>
  <si>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</si>
  <si>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</si>
  <si>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</si>
  <si>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</si>
  <si>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</si>
  <si>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</si>
  <si>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</si>
  <si>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</si>
  <si>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</si>
  <si>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</si>
  <si>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</si>
  <si>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</si>
  <si>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</si>
  <si>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</si>
  <si>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</si>
  <si>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</si>
  <si>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</si>
  <si>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</si>
  <si>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</si>
  <si>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</si>
  <si>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</si>
  <si>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</si>
  <si>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</si>
  <si>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</si>
  <si>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</si>
  <si>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</si>
  <si>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</si>
  <si>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</si>
  <si>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</si>
  <si>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</si>
  <si>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</si>
  <si>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</si>
  <si>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</si>
  <si>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</si>
  <si>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</si>
  <si>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</si>
  <si>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</si>
  <si>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</si>
  <si>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</si>
  <si>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</si>
  <si>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</si>
  <si>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</si>
  <si>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</si>
  <si>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</si>
  <si>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</si>
  <si>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</si>
  <si>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</si>
  <si>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</si>
  <si>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</si>
  <si>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</si>
  <si>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</si>
  <si>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</si>
  <si>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</si>
  <si>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</si>
  <si>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</si>
  <si>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</si>
  <si>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</si>
  <si>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</si>
  <si>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</si>
  <si>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</si>
  <si>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</si>
  <si>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</si>
  <si>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</si>
  <si>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</si>
  <si>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</si>
  <si>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</si>
  <si>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</si>
  <si>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</si>
  <si>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</si>
  <si>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</si>
  <si>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</si>
  <si>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</si>
  <si>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</si>
  <si>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</si>
  <si>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</si>
  <si>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</si>
  <si>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</si>
  <si>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</si>
  <si>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</si>
  <si>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</si>
  <si>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</si>
  <si>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</si>
  <si>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</si>
  <si>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</si>
  <si>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</si>
  <si>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</si>
  <si>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</si>
  <si>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</si>
  <si>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</si>
  <si>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</si>
  <si>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</si>
  <si>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</si>
  <si>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</si>
  <si>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</si>
  <si>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</si>
  <si>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</si>
  <si>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</si>
  <si>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</si>
  <si>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</si>
  <si>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</si>
  <si>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</si>
  <si>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</si>
  <si>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</si>
  <si>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</si>
  <si>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</si>
  <si>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</si>
  <si>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</si>
  <si>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</si>
  <si>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</si>
  <si>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</si>
  <si>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</si>
  <si>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</si>
  <si>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</si>
  <si>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</si>
  <si>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</si>
  <si>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</si>
  <si>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</si>
  <si>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</si>
  <si>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</si>
  <si>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</si>
  <si>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</si>
  <si>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</si>
  <si>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</si>
  <si>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</si>
  <si>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</si>
  <si>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</si>
  <si>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</si>
  <si>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</si>
  <si>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</si>
  <si>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</si>
  <si>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</si>
  <si>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</si>
  <si>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</si>
  <si>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</si>
  <si>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</si>
  <si>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</si>
  <si>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</si>
  <si>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</si>
  <si>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</si>
  <si>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</si>
  <si>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</si>
  <si>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</si>
  <si>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</si>
  <si>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</si>
  <si>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</si>
  <si>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</si>
  <si>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</si>
  <si>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</si>
  <si>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</si>
  <si>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</si>
  <si>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</si>
  <si>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</si>
  <si>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</si>
  <si>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</si>
  <si>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</si>
  <si>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</si>
  <si>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</si>
  <si>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</si>
  <si>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</si>
  <si>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</si>
  <si>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</si>
  <si>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</si>
  <si>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</si>
  <si>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</si>
  <si>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</si>
  <si>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</si>
  <si>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</si>
  <si>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</si>
  <si>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</si>
  <si>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</si>
  <si>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</si>
  <si>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</si>
  <si>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</si>
  <si>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</si>
  <si>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</si>
  <si>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</si>
  <si>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</si>
  <si>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</si>
  <si>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</si>
  <si>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</si>
  <si>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</si>
  <si>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</si>
  <si>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</si>
  <si>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</si>
  <si>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</si>
  <si>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</si>
  <si>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</si>
  <si>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</si>
  <si>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</si>
  <si>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</si>
  <si>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</si>
  <si>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</si>
  <si>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</si>
  <si>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</si>
  <si>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</si>
  <si>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</si>
  <si>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</si>
  <si>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</si>
  <si>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</si>
  <si>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</si>
  <si>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</si>
  <si>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</si>
  <si>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</si>
  <si>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</si>
  <si>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</si>
  <si>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</si>
  <si>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</si>
  <si>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</si>
  <si>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</si>
  <si>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</si>
  <si>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</si>
  <si>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</si>
  <si>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</si>
  <si>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</si>
  <si>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</si>
  <si>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</si>
  <si>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</si>
  <si>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</si>
  <si>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</si>
  <si>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</si>
  <si>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</si>
  <si>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</si>
  <si>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</si>
  <si>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</si>
  <si>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</si>
  <si>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</si>
  <si>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</si>
  <si>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</si>
  <si>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</si>
  <si>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</si>
  <si>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</si>
  <si>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</si>
  <si>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</si>
  <si>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</si>
  <si>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</si>
  <si>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</si>
  <si>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</si>
  <si>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</si>
  <si>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</si>
  <si>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</si>
  <si>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</si>
  <si>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</si>
  <si>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</si>
  <si>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</si>
  <si>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</si>
  <si>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</si>
  <si>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</si>
  <si>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</si>
  <si>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</si>
  <si>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</si>
  <si>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</si>
  <si>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</si>
  <si>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</si>
  <si>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</si>
  <si>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</si>
  <si>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</si>
  <si>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</si>
  <si>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</si>
  <si>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</si>
  <si>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</si>
  <si>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</si>
  <si>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</si>
  <si>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</si>
  <si>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</si>
  <si>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</si>
  <si>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</si>
  <si>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</si>
  <si>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</si>
  <si>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</si>
  <si>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</si>
  <si>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</si>
  <si>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</si>
  <si>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</si>
  <si>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</si>
  <si>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</si>
  <si>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</si>
  <si>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</si>
  <si>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</si>
  <si>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</si>
  <si>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</si>
  <si>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</si>
  <si>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</si>
  <si>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</si>
  <si>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</si>
  <si>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</si>
  <si>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</si>
  <si>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</si>
  <si>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</si>
  <si>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</si>
  <si>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</si>
  <si>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</si>
  <si>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</si>
  <si>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</si>
  <si>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</si>
  <si>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</si>
  <si>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</si>
  <si>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</si>
  <si>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</si>
  <si>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</si>
  <si>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</si>
  <si>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</si>
  <si>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</si>
  <si>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</si>
  <si>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</si>
  <si>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</si>
  <si>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</si>
  <si>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</si>
  <si>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</si>
  <si>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</si>
  <si>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</si>
  <si>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</si>
  <si>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</si>
  <si>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</si>
  <si>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</si>
  <si>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</si>
  <si>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</si>
  <si>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</si>
  <si>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</si>
  <si>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</si>
  <si>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</si>
  <si>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</si>
  <si>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</si>
  <si>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</si>
  <si>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</si>
  <si>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</si>
  <si>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</si>
  <si>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</si>
  <si>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</si>
  <si>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</si>
  <si>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</si>
  <si>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</si>
  <si>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</si>
  <si>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</si>
  <si>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</si>
  <si>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</si>
  <si>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</si>
  <si>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</si>
  <si>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</si>
  <si>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</si>
  <si>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</si>
  <si>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</si>
  <si>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</si>
  <si>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</si>
  <si>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</si>
  <si>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</si>
  <si>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</si>
  <si>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</si>
  <si>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</si>
  <si>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</si>
  <si>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</si>
  <si>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</si>
  <si>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</si>
  <si>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</si>
  <si>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</si>
  <si>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</si>
  <si>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</si>
  <si>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</si>
  <si>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</si>
  <si>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</si>
  <si>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</si>
  <si>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</si>
  <si>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</si>
  <si>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</si>
  <si>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</si>
  <si>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</si>
  <si>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</si>
  <si>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</si>
  <si>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</si>
  <si>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</si>
  <si>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</si>
  <si>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</si>
  <si>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</si>
  <si>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</si>
  <si>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</si>
  <si>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</si>
  <si>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</si>
  <si>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</si>
  <si>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</si>
  <si>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</si>
  <si>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</si>
  <si>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</si>
  <si>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</si>
  <si>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</si>
  <si>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</si>
  <si>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</si>
  <si>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</si>
  <si>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</si>
  <si>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</si>
  <si>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</si>
  <si>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</si>
  <si>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</si>
  <si>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</si>
  <si>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</si>
  <si>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</si>
  <si>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</si>
  <si>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</si>
  <si>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</si>
  <si>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</si>
  <si>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</si>
  <si>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</si>
  <si>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</si>
  <si>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</si>
  <si>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</si>
  <si>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</si>
  <si>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</si>
  <si>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</si>
  <si>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</si>
  <si>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</si>
  <si>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</si>
  <si>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</si>
  <si>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</si>
  <si>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</si>
  <si>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</si>
  <si>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</si>
  <si>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</si>
  <si>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</si>
  <si>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</si>
  <si>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</si>
  <si>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</si>
  <si>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</si>
  <si>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</si>
  <si>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</si>
  <si>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</si>
  <si>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</si>
  <si>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</si>
  <si>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</si>
  <si>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</si>
  <si>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</si>
  <si>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</si>
  <si>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</si>
  <si>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</si>
  <si>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</si>
  <si>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</si>
  <si>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</si>
  <si>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</si>
  <si>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</si>
  <si>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</si>
  <si>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</si>
  <si>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</si>
  <si>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</si>
  <si>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</si>
  <si>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</si>
  <si>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</si>
  <si>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</si>
  <si>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</si>
  <si>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</si>
  <si>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</si>
  <si>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</si>
  <si>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</si>
  <si>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</si>
  <si>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</si>
  <si>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</si>
  <si>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</si>
  <si>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</si>
  <si>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</si>
  <si>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</si>
  <si>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</si>
  <si>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</si>
  <si>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</si>
  <si>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</si>
  <si>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</si>
  <si>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</si>
  <si>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</si>
  <si>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</si>
  <si>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</si>
  <si>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</si>
  <si>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</si>
  <si>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</si>
  <si>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</si>
  <si>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</si>
  <si>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</si>
  <si>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</si>
  <si>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</si>
  <si>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</si>
  <si>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</si>
  <si>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</si>
  <si>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</si>
  <si>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</si>
  <si>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</si>
  <si>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</si>
  <si>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</si>
  <si>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</si>
  <si>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</si>
  <si>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</si>
  <si>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</si>
  <si>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</si>
  <si>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</si>
  <si>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</si>
  <si>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</si>
  <si>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</si>
  <si>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</si>
  <si>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</si>
  <si>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</si>
  <si>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</si>
  <si>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</si>
  <si>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</si>
  <si>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</si>
  <si>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</si>
  <si>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</si>
  <si>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</si>
  <si>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</si>
  <si>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</si>
  <si>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</si>
  <si>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</si>
  <si>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</si>
  <si>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</si>
  <si>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</si>
  <si>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</si>
  <si>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</si>
  <si>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</si>
  <si>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</si>
  <si>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</si>
  <si>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</si>
  <si>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</si>
  <si>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</si>
  <si>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</si>
  <si>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</si>
  <si>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</si>
  <si>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</si>
  <si>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</si>
  <si>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</si>
  <si>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</si>
  <si>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</si>
  <si>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</si>
  <si>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</si>
  <si>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</si>
  <si>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</si>
  <si>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</si>
  <si>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</si>
  <si>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</si>
  <si>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</si>
  <si>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</si>
  <si>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</si>
  <si>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</si>
  <si>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</si>
  <si>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</si>
  <si>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</si>
  <si>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</si>
  <si>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</si>
  <si>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</si>
  <si>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</si>
  <si>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</si>
  <si>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</si>
  <si>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</si>
  <si>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</si>
  <si>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</si>
  <si>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</si>
  <si>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</si>
  <si>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</si>
  <si>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</si>
  <si>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</si>
  <si>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</si>
  <si>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</si>
  <si>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</si>
  <si>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</si>
  <si>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</si>
  <si>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</si>
  <si>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</si>
  <si>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</si>
  <si>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</si>
  <si>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</si>
  <si>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</si>
  <si>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</si>
  <si>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</si>
  <si>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</si>
  <si>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</si>
  <si>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</si>
  <si>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</si>
  <si>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</si>
  <si>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</si>
  <si>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</si>
  <si>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</si>
  <si>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</si>
  <si>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</si>
  <si>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</si>
  <si>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</si>
  <si>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</si>
  <si>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</si>
  <si>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</si>
  <si>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</si>
  <si>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</si>
  <si>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</si>
  <si>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</si>
  <si>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</si>
  <si>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</si>
  <si>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</si>
  <si>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</si>
  <si>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</si>
  <si>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</si>
  <si>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</si>
  <si>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</si>
  <si>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</si>
  <si>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</si>
  <si>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</si>
  <si>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</si>
  <si>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</si>
  <si>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</si>
  <si>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</si>
  <si>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</si>
  <si>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</si>
  <si>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</si>
  <si>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</si>
  <si>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</si>
  <si>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</si>
  <si>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</si>
  <si>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</si>
  <si>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</si>
  <si>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</si>
  <si>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</si>
  <si>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</si>
  <si>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</si>
  <si>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</si>
  <si>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</si>
  <si>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</si>
  <si>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</si>
  <si>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</si>
  <si>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</si>
  <si>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</si>
  <si>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</si>
  <si>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</si>
  <si>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</si>
  <si>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</si>
  <si>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</si>
  <si>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</si>
  <si>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</si>
  <si>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</si>
  <si>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</si>
  <si>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</si>
  <si>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</si>
  <si>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</si>
  <si>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</si>
  <si>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</si>
  <si>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</si>
  <si>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</si>
  <si>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</si>
  <si>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</si>
  <si>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</si>
  <si>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</si>
  <si>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</si>
  <si>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</si>
  <si>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</si>
  <si>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</si>
  <si>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</si>
  <si>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</si>
  <si>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</si>
  <si>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</si>
  <si>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</si>
  <si>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</si>
  <si>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</si>
  <si>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</si>
  <si>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</si>
  <si>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</si>
  <si>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</si>
  <si>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</si>
  <si>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</si>
  <si>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</si>
  <si>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</si>
  <si>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</si>
  <si>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</si>
  <si>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</si>
  <si>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</si>
  <si>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</si>
  <si>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</si>
  <si>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</si>
  <si>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</si>
  <si>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</si>
  <si>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</si>
  <si>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</si>
  <si>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</si>
  <si>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</si>
  <si>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</si>
  <si>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</si>
  <si>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</si>
  <si>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</si>
  <si>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</si>
  <si>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</si>
  <si>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</si>
  <si>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</si>
  <si>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</si>
  <si>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</si>
  <si>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</si>
  <si>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</si>
  <si>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</si>
  <si>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</si>
  <si>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</si>
  <si>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</si>
  <si>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</si>
  <si>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</si>
  <si>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</si>
  <si>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</si>
  <si>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</si>
  <si>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</si>
  <si>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</si>
  <si>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</si>
  <si>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</si>
  <si>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</si>
  <si>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</si>
  <si>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</si>
  <si>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</si>
  <si>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</si>
  <si>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</si>
  <si>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</si>
  <si>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</si>
  <si>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</si>
  <si>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</si>
  <si>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</si>
  <si>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</si>
  <si>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</si>
  <si>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</si>
  <si>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</si>
  <si>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</si>
  <si>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</si>
  <si>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</si>
  <si>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</si>
  <si>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</si>
  <si>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</si>
  <si>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</si>
  <si>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</si>
  <si>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</si>
  <si>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</si>
  <si>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</si>
  <si>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</si>
  <si>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</si>
  <si>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</si>
  <si>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</si>
  <si>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</si>
  <si>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</si>
  <si>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</si>
  <si>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</si>
  <si>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</si>
  <si>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</si>
  <si>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</si>
  <si>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</si>
  <si>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</si>
  <si>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</si>
  <si>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</si>
  <si>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</si>
  <si>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</si>
  <si>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</si>
  <si>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</si>
  <si>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</si>
  <si>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</si>
  <si>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</si>
  <si>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</si>
  <si>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</si>
  <si>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</si>
  <si>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</si>
  <si>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</si>
  <si>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</si>
  <si>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</si>
  <si>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</si>
  <si>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</si>
  <si>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</si>
  <si>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</si>
  <si>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</si>
  <si>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</si>
  <si>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</si>
  <si>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</si>
  <si>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</si>
  <si>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</si>
  <si>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</si>
  <si>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</si>
  <si>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</si>
  <si>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</si>
  <si>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</si>
  <si>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</si>
  <si>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</si>
  <si>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</si>
  <si>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</si>
  <si>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</si>
  <si>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</si>
  <si>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</si>
  <si>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</si>
  <si>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</si>
  <si>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</si>
  <si>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</si>
  <si>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</si>
  <si>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</si>
  <si>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</si>
  <si>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</si>
  <si>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</si>
  <si>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</si>
  <si>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</si>
  <si>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</si>
  <si>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</si>
  <si>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</si>
  <si>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</si>
  <si>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</si>
  <si>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</si>
  <si>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</si>
  <si>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</si>
  <si>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</si>
  <si>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</si>
  <si>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</si>
  <si>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</si>
  <si>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</si>
  <si>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</si>
  <si>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</si>
  <si>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</si>
  <si>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</si>
  <si>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</si>
  <si>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</si>
  <si>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</si>
  <si>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</si>
  <si>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</si>
  <si>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</si>
  <si>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</si>
  <si>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</si>
  <si>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</si>
  <si>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</si>
  <si>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</si>
  <si>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</si>
  <si>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</si>
  <si>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</si>
  <si>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</si>
  <si>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</si>
  <si>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</si>
  <si>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</si>
  <si>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</si>
  <si>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</si>
  <si>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</si>
  <si>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</si>
  <si>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</si>
  <si>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</si>
  <si>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</si>
  <si>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</si>
  <si>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</si>
  <si>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</si>
  <si>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</si>
  <si>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</si>
  <si>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</si>
  <si>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</si>
  <si>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</si>
  <si>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</si>
  <si>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</si>
  <si>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</si>
  <si>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</si>
  <si>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</si>
  <si>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</si>
  <si>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</si>
  <si>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</si>
  <si>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</si>
  <si>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</si>
  <si>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</si>
  <si>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</si>
  <si>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</si>
  <si>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</si>
  <si>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</si>
  <si>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</si>
  <si>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</si>
  <si>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</si>
  <si>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</si>
  <si>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</si>
  <si>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</si>
  <si>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</si>
  <si>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</si>
  <si>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</si>
  <si>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</si>
  <si>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</si>
  <si>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</si>
  <si>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</si>
  <si>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</si>
  <si>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</si>
  <si>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</si>
  <si>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</si>
  <si>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</si>
  <si>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</si>
  <si>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</si>
  <si>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</si>
  <si>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</si>
  <si>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</si>
  <si>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</si>
  <si>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</si>
  <si>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</si>
  <si>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</si>
  <si>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</si>
  <si>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</si>
  <si>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</si>
  <si>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</si>
  <si>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</si>
  <si>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</si>
  <si>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</si>
  <si>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</si>
  <si>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</si>
  <si>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</si>
  <si>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</si>
  <si>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</si>
  <si>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</si>
  <si>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</si>
  <si>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</si>
  <si>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</si>
  <si>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</si>
  <si>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</si>
  <si>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</si>
  <si>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</si>
  <si>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</si>
  <si>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</si>
  <si>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</si>
  <si>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</si>
  <si>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</si>
  <si>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</si>
  <si>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</si>
  <si>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</si>
  <si>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</si>
  <si>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</si>
  <si>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</si>
  <si>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</si>
  <si>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</si>
  <si>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</si>
  <si>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</si>
  <si>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</si>
  <si>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</si>
  <si>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</si>
  <si>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</si>
  <si>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</si>
  <si>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</si>
  <si>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</si>
  <si>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</si>
  <si>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</si>
  <si>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</si>
  <si>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</si>
  <si>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</si>
  <si>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</si>
  <si>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</si>
  <si>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</si>
  <si>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</si>
  <si>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</si>
  <si>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</si>
  <si>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</si>
  <si>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</si>
  <si>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</si>
  <si>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</si>
  <si>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</si>
  <si>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</si>
  <si>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</si>
  <si>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</si>
  <si>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</si>
  <si>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</si>
  <si>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</si>
  <si>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</si>
  <si>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</si>
  <si>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</si>
  <si>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</si>
  <si>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</si>
  <si>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</si>
  <si>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</si>
  <si>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</si>
  <si>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</si>
  <si>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</si>
  <si>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</si>
  <si>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</si>
  <si>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</si>
  <si>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</si>
  <si>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</si>
  <si>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</si>
  <si>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</si>
  <si>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</si>
  <si>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</si>
  <si>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</si>
  <si>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</si>
  <si>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</si>
  <si>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</si>
  <si>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</si>
  <si>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</si>
  <si>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</si>
  <si>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</si>
  <si>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</si>
  <si>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</si>
  <si>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</si>
  <si>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</si>
  <si>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</si>
  <si>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</si>
  <si>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</si>
  <si>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</si>
  <si>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</si>
  <si>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</si>
  <si>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</si>
  <si>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</si>
  <si>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</si>
  <si>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</si>
  <si>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</si>
  <si>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</si>
  <si>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</si>
  <si>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</si>
  <si>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</si>
  <si>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</si>
  <si>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</si>
  <si>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</si>
  <si>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</si>
  <si>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</si>
  <si>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</si>
  <si>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</si>
  <si>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</si>
  <si>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</si>
  <si>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</si>
  <si>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</si>
  <si>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</si>
  <si>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</si>
  <si>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</si>
  <si>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</si>
  <si>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</si>
  <si>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</si>
  <si>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</si>
  <si>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</si>
  <si>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</si>
  <si>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</si>
  <si>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</si>
  <si>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</si>
  <si>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</si>
  <si>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</si>
  <si>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</si>
  <si>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</si>
  <si>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</si>
  <si>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</si>
  <si>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</si>
  <si>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</si>
  <si>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</si>
  <si>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</si>
  <si>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</si>
  <si>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</si>
  <si>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</si>
  <si>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</si>
  <si>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</si>
  <si>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</si>
  <si>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</si>
  <si>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</si>
  <si>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</si>
  <si>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</si>
  <si>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</si>
  <si>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</si>
  <si>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</si>
  <si>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</si>
  <si>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</si>
  <si>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</si>
  <si>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</si>
  <si>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</si>
  <si>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</si>
  <si>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</si>
  <si>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</si>
  <si>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</si>
  <si>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</si>
  <si>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</si>
  <si>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</si>
  <si>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</si>
  <si>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</si>
  <si>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</si>
  <si>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</si>
  <si>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</si>
  <si>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</si>
  <si>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</si>
  <si>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</si>
  <si>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</si>
  <si>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</si>
  <si>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</si>
  <si>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</si>
  <si>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</si>
  <si>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</si>
  <si>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</si>
  <si>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</si>
  <si>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</si>
  <si>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</si>
  <si>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</si>
  <si>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</si>
  <si>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</si>
  <si>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</si>
  <si>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</si>
  <si>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</si>
  <si>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</si>
  <si>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</si>
  <si>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</si>
  <si>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</si>
  <si>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</si>
  <si>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</si>
  <si>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</si>
  <si>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</si>
  <si>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</si>
  <si>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</si>
  <si>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</si>
  <si>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</si>
  <si>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</si>
  <si>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</si>
  <si>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</si>
  <si>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</si>
  <si>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</si>
  <si>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</si>
  <si>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</si>
  <si>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</si>
  <si>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</si>
  <si>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</si>
  <si>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</si>
  <si>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</si>
  <si>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</si>
  <si>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</si>
  <si>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</si>
  <si>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</si>
  <si>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</si>
  <si>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</si>
  <si>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</si>
  <si>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</si>
  <si>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</si>
  <si>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</si>
  <si>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</si>
  <si>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</si>
  <si>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</si>
  <si>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</si>
  <si>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</si>
  <si>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</si>
  <si>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</si>
  <si>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</si>
  <si>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</si>
  <si>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</si>
  <si>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</si>
  <si>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</si>
  <si>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</si>
  <si>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</si>
  <si>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</si>
  <si>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</si>
  <si>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</si>
  <si>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</si>
  <si>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</si>
  <si>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</si>
  <si>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</si>
  <si>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</si>
  <si>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</si>
  <si>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</si>
  <si>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</si>
  <si>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</si>
  <si>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</si>
  <si>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</si>
  <si>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</si>
  <si>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</si>
  <si>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</si>
  <si>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</si>
  <si>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</si>
  <si>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</si>
  <si>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</si>
  <si>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</si>
  <si>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</si>
  <si>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</si>
  <si>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</si>
  <si>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</si>
  <si>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</si>
  <si>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</si>
  <si>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</si>
  <si>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</si>
  <si>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</si>
  <si>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</si>
  <si>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</si>
  <si>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</si>
  <si>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</si>
  <si>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</si>
  <si>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</si>
  <si>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</si>
  <si>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</si>
  <si>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</si>
  <si>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</si>
  <si>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</si>
  <si>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</si>
  <si>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</si>
  <si>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</si>
  <si>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</si>
  <si>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</si>
  <si>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</si>
  <si>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</si>
  <si>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</si>
  <si>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</si>
  <si>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</si>
  <si>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</si>
  <si>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</si>
  <si>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</si>
  <si>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</si>
  <si>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</si>
  <si>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</si>
  <si>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</si>
  <si>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</si>
  <si>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</si>
  <si>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</si>
  <si>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</si>
  <si>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</si>
  <si>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</si>
  <si>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</si>
  <si>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</si>
  <si>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</si>
  <si>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</si>
  <si>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</si>
  <si>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</si>
  <si>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</si>
  <si>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</si>
  <si>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</si>
  <si>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</si>
  <si>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</si>
  <si>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</si>
  <si>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</si>
  <si>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</si>
  <si>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</si>
  <si>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</si>
  <si>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</si>
  <si>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</si>
  <si>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</si>
  <si>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</si>
  <si>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</si>
  <si>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</si>
  <si>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</si>
  <si>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</si>
  <si>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</si>
  <si>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</si>
  <si>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</si>
  <si>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</si>
  <si>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</si>
  <si>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</si>
  <si>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</si>
  <si>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</si>
  <si>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</si>
  <si>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</si>
  <si>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</si>
  <si>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</si>
  <si>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</si>
  <si>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</si>
  <si>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</si>
  <si>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</si>
  <si>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</si>
  <si>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</si>
  <si>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</si>
  <si>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</si>
  <si>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</si>
  <si>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</si>
  <si>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</si>
  <si>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</si>
  <si>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</si>
  <si>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</si>
  <si>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</si>
  <si>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</si>
  <si>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</si>
  <si>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</si>
  <si>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</si>
  <si>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</si>
  <si>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</si>
  <si>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</si>
  <si>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</si>
  <si>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</si>
  <si>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</si>
  <si>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</si>
  <si>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</si>
  <si>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</si>
  <si>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</si>
  <si>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</si>
  <si>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</si>
  <si>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</si>
  <si>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</si>
  <si>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</si>
  <si>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</si>
  <si>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</si>
  <si>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</si>
  <si>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</si>
  <si>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</si>
  <si>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</si>
  <si>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</si>
  <si>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</si>
  <si>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</si>
  <si>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</si>
  <si>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</si>
  <si>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</si>
  <si>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</si>
  <si>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</si>
  <si>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</si>
  <si>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</si>
  <si>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</si>
  <si>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</si>
  <si>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</si>
  <si>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</si>
  <si>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</si>
  <si>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</si>
  <si>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</si>
  <si>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</si>
  <si>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</si>
  <si>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</si>
  <si>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</si>
  <si>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</si>
  <si>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</si>
  <si>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</si>
  <si>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</si>
  <si>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</si>
  <si>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</si>
  <si>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</si>
  <si>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</si>
  <si>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</si>
  <si>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</si>
  <si>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</si>
  <si>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</si>
  <si>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</si>
  <si>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</si>
  <si>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</si>
  <si>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</si>
  <si>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</si>
  <si>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</si>
  <si>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</si>
  <si>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</si>
  <si>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</si>
  <si>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</si>
  <si>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</si>
  <si>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</si>
  <si>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</si>
  <si>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</si>
  <si>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</si>
  <si>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</si>
  <si>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</si>
  <si>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</si>
  <si>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</si>
  <si>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</si>
  <si>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</si>
  <si>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</si>
  <si>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</si>
  <si>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</si>
  <si>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</si>
  <si>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</si>
  <si>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</si>
  <si>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</si>
  <si>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</si>
  <si>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</si>
  <si>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</si>
  <si>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</si>
  <si>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</si>
  <si>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</si>
  <si>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</si>
  <si>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</si>
  <si>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</si>
  <si>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</si>
  <si>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</si>
  <si>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</si>
  <si>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</si>
  <si>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</si>
  <si>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</si>
  <si>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</si>
  <si>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</si>
  <si>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</si>
  <si>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</si>
  <si>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</si>
  <si>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</si>
  <si>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</si>
  <si>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</si>
  <si>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</si>
  <si>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</si>
  <si>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</si>
  <si>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</si>
  <si>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</si>
  <si>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</si>
  <si>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</si>
  <si>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</si>
  <si>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</si>
  <si>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</si>
  <si>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</si>
  <si>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</si>
  <si>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</si>
  <si>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</si>
  <si>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</si>
  <si>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</si>
  <si>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</si>
  <si>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</si>
  <si>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</si>
  <si>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</si>
  <si>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</si>
  <si>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</si>
  <si>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</si>
  <si>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</si>
  <si>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</si>
  <si>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</si>
  <si>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</si>
  <si>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</si>
  <si>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</si>
  <si>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</si>
  <si>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</si>
  <si>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</si>
  <si>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</si>
  <si>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</si>
  <si>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</si>
  <si>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</si>
  <si>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</si>
  <si>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</si>
  <si>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</si>
  <si>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</si>
  <si>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</si>
  <si>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</si>
  <si>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</si>
  <si>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</si>
  <si>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</si>
  <si>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</si>
  <si>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</si>
  <si>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</si>
  <si>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</si>
  <si>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</si>
  <si>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</si>
  <si>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</si>
  <si>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</si>
  <si>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</si>
  <si>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</si>
  <si>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</si>
  <si>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</si>
  <si>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</si>
  <si>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</si>
  <si>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</si>
  <si>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</si>
  <si>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</si>
  <si>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</si>
  <si>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</si>
  <si>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</si>
  <si>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</si>
  <si>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</si>
  <si>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</si>
  <si>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</si>
  <si>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</si>
  <si>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</si>
  <si>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</si>
  <si>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</si>
  <si>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</si>
  <si>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</si>
  <si>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</si>
  <si>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</si>
  <si>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</si>
  <si>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</si>
  <si>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</si>
  <si>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</si>
  <si>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</si>
  <si>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</si>
  <si>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</si>
  <si>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</si>
  <si>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</si>
  <si>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</si>
  <si>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</si>
  <si>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</si>
  <si>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</si>
  <si>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</si>
  <si>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</si>
  <si>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</si>
  <si>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</si>
  <si>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</si>
  <si>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</si>
  <si>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</si>
  <si>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</si>
  <si>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</si>
  <si>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</si>
  <si>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</si>
  <si>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</si>
  <si>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</si>
  <si>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</si>
  <si>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</si>
  <si>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</si>
  <si>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</si>
  <si>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</si>
  <si>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</si>
  <si>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</si>
  <si>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</si>
  <si>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</si>
  <si>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</si>
  <si>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</si>
  <si>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</si>
  <si>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</si>
  <si>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</si>
  <si>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</si>
  <si>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</si>
  <si>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</si>
  <si>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</si>
  <si>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</si>
  <si>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</si>
  <si>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</si>
  <si>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</si>
  <si>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</si>
  <si>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</si>
  <si>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</si>
  <si>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</si>
  <si>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</si>
  <si>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</si>
  <si>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</si>
  <si>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</si>
  <si>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</si>
  <si>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</si>
  <si>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</si>
  <si>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</si>
  <si>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</si>
  <si>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</si>
  <si>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</si>
  <si>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</si>
  <si>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</si>
  <si>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</si>
  <si>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</si>
  <si>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</si>
  <si>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</si>
  <si>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</si>
  <si>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</si>
  <si>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</si>
  <si>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</si>
  <si>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</si>
  <si>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</si>
  <si>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</si>
  <si>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</si>
  <si>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</si>
  <si>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</si>
  <si>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</si>
  <si>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</si>
  <si>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</si>
  <si>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</si>
  <si>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</si>
  <si>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</si>
  <si>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</si>
  <si>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</si>
  <si>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</si>
  <si>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</si>
  <si>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</si>
  <si>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</si>
  <si>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</si>
  <si>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</si>
  <si>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</si>
  <si>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</si>
  <si>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</si>
  <si>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</si>
  <si>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</si>
  <si>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</si>
  <si>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</si>
  <si>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</si>
  <si>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</si>
  <si>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</si>
  <si>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</si>
  <si>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</si>
  <si>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</si>
  <si>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</si>
  <si>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</si>
  <si>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</si>
  <si>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</si>
  <si>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</si>
  <si>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</si>
  <si>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</si>
  <si>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</si>
  <si>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</si>
  <si>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</si>
  <si>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</si>
  <si>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</si>
  <si>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</si>
  <si>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</si>
  <si>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</si>
  <si>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</si>
  <si>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</si>
  <si>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</si>
  <si>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</si>
  <si>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</si>
  <si>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</si>
  <si>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</si>
  <si>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</si>
  <si>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</si>
  <si>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</si>
  <si>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</si>
  <si>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</si>
  <si>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</si>
  <si>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</si>
  <si>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</si>
  <si>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</si>
  <si>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</si>
  <si>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</si>
  <si>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</si>
  <si>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</si>
  <si>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</si>
  <si>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</si>
  <si>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</si>
  <si>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</si>
  <si>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</si>
  <si>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</si>
  <si>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</si>
  <si>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</si>
  <si>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</si>
  <si>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</si>
  <si>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</si>
  <si>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</si>
  <si>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</si>
  <si>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</si>
  <si>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</si>
  <si>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</si>
  <si>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</si>
  <si>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</si>
  <si>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</si>
  <si>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</si>
  <si>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</si>
  <si>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</si>
  <si>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</si>
  <si>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</si>
  <si>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</si>
  <si>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</si>
  <si>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</si>
  <si>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</si>
  <si>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</si>
  <si>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</si>
  <si>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</si>
  <si>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</si>
  <si>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</si>
  <si>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</si>
  <si>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</si>
  <si>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</si>
  <si>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</si>
  <si>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</si>
  <si>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</si>
  <si>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</si>
  <si>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</si>
  <si>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</si>
  <si>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</si>
  <si>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</si>
  <si>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</si>
  <si>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</si>
  <si>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</si>
  <si>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</si>
  <si>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</si>
  <si>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</si>
  <si>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</si>
  <si>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</si>
  <si>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</si>
  <si>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</si>
  <si>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</si>
  <si>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</si>
  <si>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</si>
  <si>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</si>
  <si>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</si>
  <si>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</si>
  <si>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</si>
  <si>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</si>
  <si>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</si>
  <si>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</si>
  <si>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</si>
  <si>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</si>
  <si>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</si>
  <si>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</si>
  <si>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</si>
  <si>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</si>
  <si>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</si>
  <si>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</si>
  <si>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</si>
  <si>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</si>
  <si>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</si>
  <si>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</si>
  <si>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</si>
  <si>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</si>
  <si>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</si>
  <si>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</si>
  <si>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</si>
  <si>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</si>
  <si>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</si>
  <si>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</si>
  <si>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</si>
  <si>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</si>
  <si>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</si>
  <si>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</si>
  <si>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</si>
  <si>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</si>
  <si>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</si>
  <si>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</si>
  <si>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</si>
  <si>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</si>
  <si>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</si>
  <si>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</si>
  <si>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</si>
  <si>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</si>
  <si>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</si>
  <si>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</si>
  <si>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</si>
  <si>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</si>
  <si>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</si>
  <si>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</si>
  <si>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</si>
  <si>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</si>
  <si>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</si>
  <si>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</si>
  <si>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</si>
  <si>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</si>
  <si>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</si>
  <si>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</si>
  <si>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</si>
  <si>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</si>
  <si>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</si>
  <si>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</si>
  <si>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</si>
  <si>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</si>
  <si>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</si>
  <si>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</si>
  <si>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</si>
  <si>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</si>
  <si>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</si>
  <si>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</si>
  <si>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</si>
  <si>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</si>
  <si>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</si>
  <si>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</si>
  <si>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</si>
  <si>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</si>
  <si>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</si>
  <si>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</si>
  <si>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</si>
  <si>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</si>
  <si>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</si>
  <si>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</si>
  <si>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</si>
  <si>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</si>
  <si>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</si>
  <si>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</si>
  <si>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</si>
  <si>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</si>
  <si>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</si>
  <si>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</si>
  <si>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</si>
  <si>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</si>
  <si>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</si>
  <si>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</si>
  <si>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</si>
  <si>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</si>
  <si>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</si>
  <si>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</si>
  <si>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</si>
  <si>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</si>
  <si>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</si>
  <si>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</si>
  <si>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</si>
  <si>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</si>
  <si>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</si>
  <si>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</si>
  <si>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</si>
  <si>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</si>
  <si>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</si>
  <si>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</si>
  <si>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</si>
  <si>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</si>
  <si>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</si>
  <si>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</si>
  <si>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</si>
  <si>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</si>
  <si>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</si>
  <si>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</si>
  <si>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</si>
  <si>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</si>
  <si>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</si>
  <si>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</si>
  <si>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</si>
  <si>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</si>
  <si>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</si>
  <si>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</si>
  <si>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</si>
  <si>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</si>
  <si>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</si>
  <si>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</si>
  <si>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</si>
  <si>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</si>
  <si>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</si>
  <si>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</si>
  <si>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</si>
  <si>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</si>
  <si>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</si>
  <si>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</si>
  <si>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</si>
  <si>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</si>
  <si>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</si>
  <si>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</si>
  <si>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</si>
  <si>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</si>
  <si>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</si>
  <si>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</si>
  <si>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</si>
  <si>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</si>
  <si>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</si>
  <si>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</si>
  <si>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</si>
  <si>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</si>
  <si>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</si>
  <si>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</si>
  <si>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</si>
  <si>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</si>
  <si>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</si>
  <si>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</si>
  <si>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</si>
  <si>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</si>
  <si>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</si>
  <si>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</si>
  <si>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</si>
  <si>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</si>
  <si>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</si>
  <si>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</si>
  <si>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</si>
  <si>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</si>
  <si>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</si>
  <si>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</si>
  <si>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</si>
  <si>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</si>
  <si>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</si>
  <si>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</si>
  <si>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</si>
  <si>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</si>
  <si>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</si>
  <si>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</si>
  <si>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</si>
  <si>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</si>
  <si>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</si>
  <si>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</si>
  <si>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</si>
  <si>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</si>
  <si>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</si>
  <si>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</si>
  <si>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</si>
  <si>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</si>
  <si>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</si>
  <si>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</si>
  <si>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</si>
  <si>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</si>
  <si>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</si>
  <si>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</si>
  <si>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</si>
  <si>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</si>
  <si>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</si>
  <si>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</si>
  <si>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</si>
  <si>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</si>
  <si>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</si>
  <si>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</si>
  <si>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</si>
  <si>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</si>
  <si>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</si>
  <si>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</si>
  <si>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</si>
  <si>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</si>
  <si>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</si>
  <si>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</si>
  <si>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</si>
  <si>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</si>
  <si>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</si>
  <si>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</si>
  <si>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</si>
  <si>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</si>
  <si>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</si>
  <si>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</si>
  <si>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</si>
  <si>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</si>
  <si>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</si>
  <si>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</si>
  <si>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</si>
  <si>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</si>
  <si>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</si>
  <si>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</si>
  <si>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</si>
  <si>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</si>
  <si>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</si>
  <si>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</si>
  <si>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</si>
  <si>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</si>
  <si>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</si>
  <si>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</si>
  <si>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</si>
  <si>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</si>
  <si>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</si>
  <si>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</si>
  <si>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</si>
  <si>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</si>
  <si>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</si>
  <si>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</si>
  <si>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</si>
  <si>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</si>
  <si>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</si>
  <si>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</si>
  <si>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</si>
  <si>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</si>
  <si>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</si>
  <si>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</si>
  <si>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</si>
  <si>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</si>
  <si>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</si>
  <si>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</si>
  <si>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</si>
  <si>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</si>
  <si>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</si>
  <si>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</si>
  <si>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</si>
  <si>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</si>
  <si>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</si>
  <si>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</si>
  <si>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</si>
  <si>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</si>
  <si>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</si>
  <si>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</si>
  <si>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</si>
  <si>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</si>
  <si>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</si>
  <si>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</si>
  <si>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</si>
  <si>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</si>
  <si>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</si>
  <si>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</si>
  <si>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</si>
  <si>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</si>
  <si>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</si>
  <si>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</si>
  <si>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</si>
  <si>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</si>
  <si>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</si>
  <si>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</si>
  <si>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</si>
  <si>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</si>
  <si>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</si>
  <si>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</si>
  <si>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</si>
  <si>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</si>
  <si>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</si>
  <si>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</si>
  <si>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</si>
  <si>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</si>
  <si>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</si>
  <si>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</si>
  <si>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</si>
  <si>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</si>
  <si>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</si>
  <si>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</si>
  <si>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</si>
  <si>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</si>
  <si>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</si>
  <si>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</si>
  <si>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</si>
  <si>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</si>
  <si>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</si>
  <si>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</si>
  <si>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</si>
  <si>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</si>
  <si>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</si>
  <si>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</si>
  <si>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</si>
  <si>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</si>
  <si>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</si>
  <si>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</si>
  <si>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</si>
  <si>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</si>
  <si>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</si>
  <si>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</si>
  <si>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</si>
  <si>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</si>
  <si>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</si>
  <si>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</si>
  <si>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</si>
  <si>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</si>
  <si>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</si>
  <si>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</si>
  <si>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</si>
  <si>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</si>
  <si>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</si>
  <si>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</si>
  <si>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</si>
  <si>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</si>
  <si>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</si>
  <si>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</si>
  <si>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</si>
  <si>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</si>
  <si>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</si>
  <si>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</si>
  <si>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</si>
  <si>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</si>
  <si>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</si>
  <si>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</si>
  <si>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</si>
  <si>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</si>
  <si>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</si>
  <si>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</si>
  <si>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</si>
  <si>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</si>
  <si>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</si>
  <si>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</si>
  <si>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</si>
  <si>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</si>
  <si>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</si>
  <si>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</si>
  <si>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</si>
  <si>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</si>
  <si>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</si>
  <si>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</si>
  <si>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</si>
  <si>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</si>
  <si>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</si>
  <si>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</si>
  <si>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</si>
  <si>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</si>
  <si>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</si>
  <si>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</si>
  <si>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</si>
  <si>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</si>
  <si>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</si>
  <si>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</si>
  <si>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</si>
  <si>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</si>
  <si>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</si>
  <si>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</si>
  <si>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</si>
  <si>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</si>
  <si>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</si>
  <si>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</si>
  <si>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</si>
  <si>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</si>
  <si>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</si>
  <si>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</si>
  <si>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</si>
  <si>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</si>
  <si>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</si>
  <si>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</si>
  <si>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</si>
  <si>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</si>
  <si>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</si>
  <si>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</si>
  <si>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</si>
  <si>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</si>
  <si>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</si>
  <si>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</si>
  <si>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</si>
  <si>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</si>
  <si>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</si>
  <si>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</si>
  <si>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</si>
  <si>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</si>
  <si>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</si>
  <si>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</si>
  <si>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</si>
  <si>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</si>
  <si>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</si>
  <si>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</si>
  <si>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</si>
  <si>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</si>
  <si>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</si>
  <si>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</si>
  <si>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</si>
  <si>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</si>
  <si>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</si>
  <si>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</si>
  <si>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</si>
  <si>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</si>
  <si>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</si>
  <si>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</si>
  <si>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</si>
  <si>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</si>
  <si>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</si>
  <si>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</si>
  <si>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</si>
  <si>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</si>
  <si>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</si>
  <si>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</si>
  <si>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</si>
  <si>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</si>
  <si>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</si>
  <si>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</si>
  <si>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</si>
  <si>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</si>
  <si>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</si>
  <si>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</si>
  <si>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</si>
  <si>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</si>
  <si>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</si>
  <si>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</si>
  <si>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</si>
  <si>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</si>
  <si>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</si>
  <si>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</si>
  <si>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</si>
  <si>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</si>
  <si>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</si>
  <si>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</si>
  <si>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</si>
  <si>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</si>
  <si>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</si>
  <si>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</si>
  <si>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</si>
  <si>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</si>
  <si>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</si>
  <si>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</si>
  <si>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</si>
  <si>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</si>
  <si>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</si>
  <si>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</si>
  <si>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</si>
  <si>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</si>
  <si>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</si>
  <si>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</si>
  <si>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</si>
  <si>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</si>
  <si>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</si>
  <si>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</si>
  <si>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</si>
  <si>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</si>
  <si>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</si>
  <si>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</si>
  <si>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</si>
  <si>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</si>
  <si>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</si>
  <si>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</si>
  <si>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</si>
  <si>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</si>
  <si>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</si>
  <si>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</si>
  <si>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</si>
  <si>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</si>
  <si>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</si>
  <si>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</si>
  <si>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</si>
  <si>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</si>
  <si>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</si>
  <si>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</si>
  <si>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</si>
  <si>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</si>
  <si>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</si>
  <si>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</si>
  <si>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</si>
  <si>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</si>
  <si>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</si>
  <si>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</si>
  <si>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</si>
  <si>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</si>
  <si>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</si>
  <si>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</si>
  <si>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</si>
  <si>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</si>
  <si>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</si>
  <si>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</si>
  <si>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</si>
  <si>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</si>
  <si>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</si>
  <si>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</si>
  <si>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</si>
  <si>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</si>
  <si>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</si>
  <si>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</si>
  <si>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</si>
  <si>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</si>
  <si>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</si>
  <si>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</si>
  <si>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</si>
  <si>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</si>
  <si>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</si>
  <si>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</si>
  <si>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</si>
  <si>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</si>
  <si>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</si>
  <si>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</si>
  <si>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</si>
  <si>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</si>
  <si>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</si>
  <si>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</si>
  <si>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</si>
  <si>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</si>
  <si>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</si>
  <si>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</si>
  <si>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</si>
  <si>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</si>
  <si>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</si>
  <si>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</si>
  <si>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</si>
  <si>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</si>
  <si>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</si>
  <si>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</si>
  <si>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</si>
  <si>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</si>
  <si>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</si>
  <si>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</si>
  <si>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</si>
  <si>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</si>
  <si>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</si>
  <si>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</si>
  <si>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</si>
  <si>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</si>
  <si>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</si>
  <si>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</si>
  <si>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</si>
  <si>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</si>
  <si>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</si>
  <si>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</si>
  <si>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</si>
  <si>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</si>
  <si>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</si>
  <si>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</si>
  <si>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</si>
  <si>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</si>
  <si>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</si>
  <si>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</si>
  <si>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</si>
  <si>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</si>
  <si>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</si>
  <si>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</si>
  <si>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</si>
  <si>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</si>
  <si>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</si>
  <si>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</si>
  <si>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</si>
  <si>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</si>
  <si>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</si>
  <si>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</si>
  <si>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</si>
  <si>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</si>
  <si>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</si>
  <si>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</si>
  <si>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</si>
  <si>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</si>
  <si>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</si>
  <si>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</si>
  <si>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</si>
  <si>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</si>
  <si>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</si>
  <si>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</si>
  <si>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</si>
  <si>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</si>
  <si>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</si>
  <si>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</si>
  <si>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</si>
  <si>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</si>
  <si>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</si>
  <si>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</si>
  <si>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</si>
  <si>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</si>
  <si>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</si>
  <si>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</si>
  <si>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</si>
  <si>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</si>
  <si>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</si>
  <si>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</si>
  <si>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</si>
  <si>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</si>
  <si>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</si>
  <si>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</si>
  <si>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</si>
  <si>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</si>
  <si>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</si>
  <si>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</si>
  <si>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</si>
  <si>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</si>
  <si>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</si>
  <si>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</si>
  <si>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</si>
  <si>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</si>
  <si>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</si>
  <si>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</si>
  <si>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</si>
  <si>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</si>
  <si>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</si>
  <si>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</si>
  <si>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</si>
  <si>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</si>
  <si>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</si>
  <si>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</si>
  <si>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</si>
  <si>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</si>
  <si>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</si>
  <si>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</si>
  <si>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</si>
  <si>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</si>
  <si>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</si>
  <si>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</si>
  <si>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</si>
  <si>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</si>
  <si>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</si>
  <si>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</si>
  <si>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</si>
  <si>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</si>
  <si>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</si>
  <si>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</si>
  <si>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</si>
  <si>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</si>
  <si>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</si>
  <si>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</si>
  <si>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</si>
  <si>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</si>
  <si>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</si>
  <si>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</si>
  <si>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</si>
  <si>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</si>
  <si>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</si>
  <si>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</si>
  <si>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</si>
  <si>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</si>
  <si>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</si>
  <si>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</si>
  <si>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</si>
  <si>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</si>
  <si>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</si>
  <si>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</si>
  <si>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</si>
  <si>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</si>
  <si>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</si>
  <si>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</si>
  <si>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</si>
  <si>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</si>
  <si>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</si>
  <si>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</si>
  <si>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</si>
  <si>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</si>
  <si>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</si>
  <si>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</si>
  <si>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</si>
  <si>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</si>
  <si>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</si>
  <si>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</si>
  <si>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</si>
  <si>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</si>
  <si>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</si>
  <si>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</si>
  <si>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</si>
  <si>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</si>
  <si>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</si>
  <si>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</si>
  <si>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</si>
  <si>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</si>
  <si>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</si>
  <si>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</si>
  <si>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</si>
  <si>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</si>
  <si>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</si>
  <si>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</si>
  <si>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</si>
  <si>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</si>
  <si>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</si>
  <si>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</si>
  <si>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</si>
  <si>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</si>
  <si>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</si>
  <si>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</si>
  <si>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</si>
  <si>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</si>
  <si>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</si>
  <si>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</si>
  <si>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</si>
  <si>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</si>
  <si>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</si>
  <si>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</si>
  <si>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</si>
  <si>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</si>
  <si>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</si>
  <si>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</si>
  <si>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</si>
  <si>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</si>
  <si>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</si>
  <si>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</si>
  <si>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</si>
  <si>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</si>
  <si>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</si>
  <si>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</si>
  <si>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</si>
  <si>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</si>
  <si>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</si>
  <si>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</si>
  <si>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</si>
  <si>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</si>
  <si>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</si>
  <si>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</si>
  <si>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</si>
  <si>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</si>
  <si>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</si>
  <si>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</si>
  <si>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</si>
  <si>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</si>
  <si>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</si>
  <si>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</si>
  <si>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</si>
  <si>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</si>
  <si>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</si>
  <si>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</si>
  <si>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</si>
  <si>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</si>
  <si>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</si>
  <si>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</si>
  <si>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</si>
  <si>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</si>
  <si>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</si>
  <si>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</si>
  <si>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</si>
  <si>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</si>
  <si>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</si>
  <si>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</si>
  <si>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</si>
  <si>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</si>
  <si>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</si>
  <si>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</si>
  <si>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</si>
  <si>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</si>
  <si>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</si>
  <si>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</si>
  <si>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</si>
  <si>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</si>
  <si>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</si>
  <si>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</si>
  <si>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</si>
  <si>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</si>
  <si>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</si>
  <si>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</si>
  <si>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</si>
  <si>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</si>
  <si>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</si>
  <si>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</si>
  <si>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</si>
  <si>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</si>
  <si>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</si>
  <si>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</si>
  <si>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</si>
  <si>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</si>
  <si>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</si>
  <si>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</si>
  <si>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</si>
  <si>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</si>
  <si>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</si>
  <si>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</si>
  <si>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</si>
  <si>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</si>
  <si>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</si>
  <si>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</si>
  <si>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</si>
  <si>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</si>
  <si>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</si>
  <si>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</si>
  <si>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</si>
  <si>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</si>
  <si>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</si>
  <si>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</si>
  <si>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</si>
  <si>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</si>
  <si>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</si>
  <si>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</si>
  <si>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</si>
  <si>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</si>
  <si>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</si>
  <si>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</si>
  <si>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</si>
  <si>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</si>
  <si>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</si>
  <si>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</si>
  <si>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</si>
  <si>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</si>
  <si>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</si>
  <si>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</si>
  <si>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</si>
  <si>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</si>
  <si>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</si>
  <si>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</si>
  <si>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</si>
  <si>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</si>
  <si>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</si>
  <si>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</si>
  <si>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</si>
  <si>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</si>
  <si>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</si>
  <si>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</si>
  <si>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</si>
  <si>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</si>
  <si>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</si>
  <si>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</si>
  <si>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</si>
  <si>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</si>
  <si>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</si>
  <si>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</si>
  <si>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</si>
  <si>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</si>
  <si>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</si>
  <si>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</si>
  <si>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</si>
  <si>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</si>
  <si>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</si>
  <si>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</si>
  <si>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</si>
  <si>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</si>
  <si>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</si>
  <si>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</si>
  <si>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</si>
  <si>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</si>
  <si>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</si>
  <si>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</si>
  <si>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</si>
  <si>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</si>
  <si>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</si>
  <si>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</si>
  <si>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</si>
  <si>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</si>
  <si>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</si>
  <si>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</si>
  <si>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</si>
  <si>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</si>
  <si>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</si>
  <si>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</si>
  <si>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</si>
  <si>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</si>
  <si>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</si>
  <si>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</si>
  <si>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</si>
  <si>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</si>
  <si>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</si>
  <si>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</si>
  <si>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</si>
  <si>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</si>
  <si>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</si>
  <si>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</si>
  <si>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</si>
  <si>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</si>
  <si>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</si>
  <si>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</si>
  <si>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</si>
  <si>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</si>
  <si>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</si>
  <si>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</si>
  <si>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</si>
  <si>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</si>
  <si>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</si>
  <si>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</si>
  <si>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</si>
  <si>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</si>
  <si>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</si>
  <si>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</si>
  <si>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</si>
  <si>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</si>
  <si>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</si>
  <si>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</si>
  <si>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</si>
  <si>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</si>
  <si>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</si>
  <si>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</si>
  <si>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</si>
  <si>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</si>
  <si>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</si>
  <si>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</si>
  <si>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</si>
  <si>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</si>
  <si>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</si>
  <si>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</si>
  <si>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</si>
  <si>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</si>
  <si>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</si>
  <si>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</si>
  <si>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</si>
  <si>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</si>
  <si>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</si>
  <si>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</si>
  <si>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</si>
  <si>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</si>
  <si>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</si>
  <si>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</si>
  <si>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</si>
  <si>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</si>
  <si>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</si>
  <si>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</si>
  <si>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</si>
  <si>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</si>
  <si>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</si>
  <si>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</si>
  <si>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</si>
  <si>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</si>
  <si>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</si>
  <si>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</si>
  <si>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</si>
  <si>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</si>
  <si>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</si>
  <si>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</si>
  <si>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</si>
  <si>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</si>
  <si>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</si>
  <si>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</si>
  <si>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</si>
  <si>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</si>
  <si>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</si>
  <si>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</si>
  <si>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</si>
  <si>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</si>
  <si>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</si>
  <si>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</si>
  <si>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</si>
  <si>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</si>
  <si>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</si>
  <si>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</si>
  <si>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</si>
  <si>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</si>
  <si>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</si>
  <si>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</si>
  <si>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</si>
  <si>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</si>
  <si>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</si>
  <si>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</si>
  <si>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</si>
  <si>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</si>
  <si>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</si>
  <si>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</si>
  <si>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</si>
  <si>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</si>
  <si>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</si>
  <si>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</si>
  <si>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</si>
  <si>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</si>
  <si>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</si>
  <si>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</si>
  <si>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</si>
  <si>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</si>
  <si>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</si>
  <si>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</si>
  <si>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</si>
  <si>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</si>
  <si>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</si>
  <si>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</si>
  <si>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</si>
  <si>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</si>
  <si>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</si>
  <si>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</si>
  <si>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</si>
  <si>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</si>
  <si>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</si>
  <si>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</si>
  <si>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</si>
  <si>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</si>
  <si>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</si>
  <si>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</si>
  <si>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</si>
  <si>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</si>
  <si>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</si>
  <si>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</si>
  <si>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</si>
  <si>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</si>
  <si>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</si>
  <si>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</si>
  <si>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</si>
  <si>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</si>
  <si>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</si>
  <si>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</si>
  <si>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</si>
  <si>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</si>
  <si>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</si>
  <si>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</si>
  <si>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</si>
  <si>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</si>
  <si>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</si>
  <si>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</si>
  <si>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</si>
  <si>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</si>
  <si>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</si>
  <si>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</si>
  <si>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</si>
  <si>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</si>
  <si>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</si>
  <si>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</si>
  <si>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</si>
  <si>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</si>
  <si>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</si>
  <si>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</si>
  <si>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</si>
  <si>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</si>
  <si>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</si>
  <si>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</si>
  <si>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</si>
  <si>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</si>
  <si>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</si>
  <si>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</si>
  <si>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</si>
  <si>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</si>
  <si>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</si>
  <si>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</si>
  <si>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</si>
  <si>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</si>
  <si>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</si>
  <si>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</si>
  <si>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</si>
  <si>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</si>
  <si>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</si>
  <si>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</si>
  <si>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</si>
  <si>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</si>
  <si>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</si>
  <si>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</si>
  <si>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</si>
  <si>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</si>
  <si>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</si>
  <si>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</si>
  <si>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</si>
  <si>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</si>
  <si>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</si>
  <si>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</si>
  <si>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</si>
  <si>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</si>
  <si>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</si>
  <si>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</si>
  <si>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</si>
  <si>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</si>
  <si>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</si>
  <si>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</si>
  <si>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</si>
  <si>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</si>
  <si>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</si>
  <si>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</si>
  <si>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</si>
  <si>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</si>
  <si>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</si>
  <si>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</si>
  <si>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</si>
  <si>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</si>
  <si>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</si>
  <si>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</si>
  <si>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</si>
  <si>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</si>
  <si>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</si>
  <si>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</si>
  <si>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</si>
  <si>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</si>
  <si>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</si>
  <si>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</si>
  <si>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</si>
  <si>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</si>
  <si>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</si>
  <si>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</si>
  <si>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</si>
  <si>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</si>
  <si>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</si>
  <si>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</si>
  <si>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</si>
  <si>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</si>
  <si>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</si>
  <si>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</si>
  <si>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</si>
  <si>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</si>
  <si>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</si>
  <si>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</si>
  <si>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</si>
  <si>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</si>
  <si>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</si>
  <si>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</si>
  <si>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</si>
  <si>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</si>
  <si>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</si>
  <si>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</si>
  <si>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</si>
  <si>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</si>
  <si>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</si>
  <si>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</si>
  <si>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</si>
  <si>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</si>
  <si>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</si>
  <si>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</si>
  <si>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</si>
  <si>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</si>
  <si>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</si>
  <si>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</si>
  <si>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</si>
  <si>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</si>
  <si>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</si>
  <si>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</si>
  <si>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</si>
  <si>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</si>
  <si>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</si>
  <si>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</si>
  <si>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</si>
  <si>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</si>
  <si>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</si>
  <si>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</si>
  <si>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</si>
  <si>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</si>
  <si>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</si>
  <si>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</si>
  <si>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</si>
  <si>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</si>
  <si>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</si>
  <si>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</si>
  <si>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</si>
  <si>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</si>
  <si>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</si>
  <si>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</si>
  <si>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</si>
  <si>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</si>
  <si>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</si>
  <si>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</si>
  <si>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</si>
  <si>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</si>
  <si>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</si>
  <si>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</si>
  <si>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</si>
  <si>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</si>
  <si>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</si>
  <si>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</si>
  <si>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</si>
  <si>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</si>
  <si>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</si>
  <si>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</si>
  <si>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</si>
  <si>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</si>
  <si>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</si>
  <si>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</si>
  <si>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</si>
  <si>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</si>
  <si>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</si>
  <si>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</si>
  <si>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</si>
  <si>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</si>
  <si>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</si>
  <si>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</si>
  <si>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</si>
  <si>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</si>
  <si>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</si>
  <si>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</si>
  <si>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</si>
  <si>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</si>
  <si>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</si>
  <si>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</si>
  <si>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</si>
  <si>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</si>
  <si>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</si>
  <si>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</si>
  <si>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</si>
  <si>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</si>
  <si>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</si>
  <si>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</si>
  <si>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</si>
  <si>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</si>
  <si>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</si>
  <si>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</si>
  <si>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</si>
  <si>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</si>
  <si>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</si>
  <si>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</si>
  <si>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</si>
  <si>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</si>
  <si>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</si>
  <si>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</si>
  <si>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</si>
  <si>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</si>
  <si>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</si>
  <si>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</si>
  <si>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</si>
  <si>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</si>
  <si>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</si>
  <si>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</si>
  <si>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</si>
  <si>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</si>
  <si>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</si>
  <si>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</si>
  <si>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</si>
  <si>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</si>
  <si>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</si>
  <si>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</si>
  <si>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</si>
  <si>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</si>
  <si>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</si>
  <si>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</si>
  <si>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</si>
  <si>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</si>
  <si>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</si>
  <si>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</si>
  <si>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</si>
  <si>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</si>
  <si>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</si>
  <si>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</si>
  <si>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</si>
  <si>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</si>
  <si>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</si>
  <si>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</si>
  <si>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</si>
  <si>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</si>
  <si>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</si>
  <si>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</si>
  <si>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</si>
  <si>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</si>
  <si>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</si>
  <si>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</si>
  <si>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</si>
  <si>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</si>
  <si>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</si>
  <si>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</si>
  <si>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</si>
  <si>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</si>
  <si>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</si>
  <si>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</si>
  <si>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</si>
  <si>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</si>
  <si>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</si>
  <si>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</si>
  <si>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</si>
  <si>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</si>
  <si>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</si>
  <si>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</si>
  <si>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</si>
  <si>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</si>
  <si>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</si>
  <si>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</si>
  <si>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</si>
  <si>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</si>
  <si>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</si>
  <si>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</si>
  <si>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</si>
  <si>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</si>
  <si>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</si>
  <si>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</si>
  <si>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</si>
  <si>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</si>
  <si>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</si>
  <si>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</si>
  <si>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</si>
  <si>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</si>
  <si>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</si>
  <si>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</si>
  <si>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</si>
  <si>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</si>
  <si>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</si>
  <si>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</si>
  <si>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</si>
  <si>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</si>
  <si>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</si>
  <si>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</si>
  <si>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</si>
  <si>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</si>
  <si>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</si>
  <si>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</si>
  <si>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</si>
  <si>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</si>
  <si>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</si>
  <si>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</si>
  <si>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</si>
  <si>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</si>
  <si>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</si>
  <si>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</si>
  <si>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</si>
  <si>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</si>
  <si>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</si>
  <si>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</si>
  <si>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</si>
  <si>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</si>
  <si>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</si>
  <si>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</si>
  <si>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</si>
  <si>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</si>
  <si>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</si>
  <si>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</si>
  <si>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</si>
  <si>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</si>
  <si>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</si>
  <si>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</si>
  <si>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</si>
  <si>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</si>
  <si>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</si>
  <si>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</si>
  <si>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</si>
  <si>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</si>
  <si>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</si>
  <si>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</si>
  <si>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</si>
  <si>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</si>
  <si>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</si>
  <si>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</si>
  <si>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</si>
  <si>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</si>
  <si>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</si>
  <si>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</si>
  <si>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</si>
  <si>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</si>
  <si>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</si>
  <si>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</si>
  <si>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</si>
  <si>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</si>
  <si>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</si>
  <si>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</si>
  <si>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</si>
  <si>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</si>
  <si>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</si>
  <si>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</si>
  <si>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</si>
  <si>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</si>
  <si>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</si>
  <si>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</si>
  <si>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</si>
  <si>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</si>
  <si>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</si>
  <si>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</si>
  <si>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</si>
  <si>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</si>
  <si>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</si>
  <si>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</si>
  <si>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</si>
  <si>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</si>
  <si>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</si>
  <si>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</si>
  <si>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</si>
  <si>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</si>
  <si>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</si>
  <si>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</si>
  <si>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</si>
  <si>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</si>
  <si>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</si>
  <si>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</si>
  <si>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</si>
  <si>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</si>
  <si>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</si>
  <si>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</si>
  <si>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</si>
  <si>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</si>
  <si>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</si>
  <si>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</si>
  <si>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</si>
  <si>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</si>
  <si>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</si>
  <si>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</si>
  <si>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</si>
  <si>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</si>
  <si>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</si>
  <si>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</si>
  <si>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</si>
  <si>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</si>
  <si>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</si>
  <si>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</si>
  <si>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</si>
  <si>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</si>
  <si>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</si>
  <si>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</si>
  <si>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</si>
  <si>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</si>
  <si>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</si>
  <si>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</si>
  <si>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</si>
  <si>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</si>
  <si>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</si>
  <si>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</si>
  <si>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</si>
  <si>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</si>
  <si>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</si>
  <si>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</si>
  <si>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</si>
  <si>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</si>
  <si>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</si>
  <si>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</si>
  <si>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</si>
  <si>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</si>
  <si>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</si>
  <si>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</si>
  <si>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</si>
  <si>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</si>
  <si>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</si>
  <si>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</si>
  <si>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</si>
  <si>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</si>
  <si>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</si>
  <si>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</si>
  <si>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</si>
  <si>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</si>
  <si>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</si>
  <si>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</si>
  <si>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</si>
  <si>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</si>
  <si>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</si>
  <si>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</si>
  <si>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</si>
  <si>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</si>
  <si>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</si>
  <si>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</si>
  <si>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</si>
  <si>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</si>
  <si>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</si>
  <si>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</si>
  <si>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</si>
  <si>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</si>
  <si>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</si>
  <si>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</si>
  <si>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</si>
  <si>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</si>
  <si>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</si>
  <si>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</si>
  <si>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</si>
  <si>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</si>
  <si>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</si>
  <si>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</si>
  <si>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</si>
  <si>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</si>
  <si>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</si>
  <si>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</si>
  <si>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</si>
  <si>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</si>
  <si>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</si>
  <si>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</si>
  <si>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</si>
  <si>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</si>
  <si>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</si>
  <si>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</si>
  <si>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</si>
  <si>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</si>
  <si>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</si>
  <si>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</si>
  <si>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</si>
  <si>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</si>
  <si>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</si>
  <si>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</si>
  <si>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</si>
  <si>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</si>
  <si>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</si>
  <si>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</si>
  <si>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</si>
  <si>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</si>
  <si>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</si>
  <si>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</si>
  <si>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</si>
  <si>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</si>
  <si>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</si>
  <si>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</si>
  <si>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</si>
  <si>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</si>
  <si>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</si>
  <si>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</si>
  <si>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</si>
  <si>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</si>
  <si>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</si>
  <si>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</si>
  <si>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</si>
  <si>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</si>
  <si>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</si>
  <si>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</si>
  <si>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</si>
  <si>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</si>
  <si>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</si>
  <si>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</si>
  <si>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</si>
  <si>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</si>
  <si>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</si>
  <si>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</si>
  <si>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</si>
  <si>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</si>
  <si>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</si>
  <si>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</si>
  <si>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</si>
  <si>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</si>
  <si>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</si>
  <si>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</si>
  <si>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</si>
  <si>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</si>
  <si>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</si>
  <si>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</si>
  <si>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</si>
  <si>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</si>
  <si>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</si>
  <si>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</si>
  <si>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</si>
  <si>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</si>
  <si>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</si>
  <si>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</si>
  <si>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</si>
  <si>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</si>
  <si>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</si>
  <si>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</si>
  <si>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</si>
  <si>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</si>
  <si>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</si>
  <si>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</si>
  <si>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</si>
  <si>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</si>
  <si>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</si>
  <si>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</si>
  <si>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</si>
  <si>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</si>
  <si>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</si>
  <si>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</si>
  <si>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</si>
  <si>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</si>
  <si>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</si>
  <si>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</si>
  <si>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</si>
  <si>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</si>
  <si>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</si>
  <si>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</si>
  <si>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</si>
  <si>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</si>
  <si>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</si>
  <si>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</si>
  <si>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</si>
  <si>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</si>
  <si>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</si>
  <si>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</si>
  <si>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</si>
  <si>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</si>
  <si>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</si>
  <si>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</si>
  <si>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</si>
  <si>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</si>
  <si>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</si>
  <si>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</si>
  <si>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</si>
  <si>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</si>
  <si>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</si>
  <si>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</si>
  <si>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</si>
  <si>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</si>
  <si>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</si>
  <si>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</si>
  <si>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</si>
  <si>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</si>
  <si>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</si>
  <si>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</si>
  <si>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</si>
  <si>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</si>
  <si>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</si>
  <si>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</si>
  <si>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</si>
  <si>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</si>
  <si>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</si>
  <si>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</si>
  <si>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</si>
  <si>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</si>
  <si>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</si>
  <si>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</si>
  <si>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</si>
  <si>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</si>
  <si>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</si>
  <si>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</si>
  <si>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</si>
  <si>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</si>
  <si>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</si>
  <si>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</si>
  <si>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</si>
  <si>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</si>
  <si>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</si>
  <si>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</si>
  <si>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</si>
  <si>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</si>
  <si>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</si>
  <si>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</si>
  <si>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</si>
  <si>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</si>
  <si>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</si>
  <si>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</si>
  <si>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</si>
  <si>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</si>
  <si>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</si>
  <si>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</si>
  <si>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</si>
  <si>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</si>
  <si>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</si>
  <si>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</si>
  <si>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</si>
  <si>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</si>
  <si>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</si>
  <si>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</si>
  <si>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</si>
  <si>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</si>
  <si>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</si>
  <si>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</si>
  <si>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</si>
  <si>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</si>
  <si>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</si>
  <si>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</si>
  <si>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</si>
  <si>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</si>
  <si>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</si>
  <si>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</si>
  <si>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</si>
  <si>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</si>
  <si>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</si>
  <si>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</si>
  <si>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</si>
  <si>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</si>
  <si>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</si>
  <si>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</si>
  <si>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</si>
  <si>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</si>
  <si>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</si>
  <si>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</si>
  <si>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</si>
  <si>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</si>
  <si>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</si>
  <si>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</si>
  <si>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</si>
  <si>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</si>
  <si>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</si>
  <si>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</si>
  <si>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</si>
  <si>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</si>
  <si>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</si>
  <si>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</si>
  <si>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</si>
  <si>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</si>
  <si>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</si>
  <si>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</si>
  <si>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</si>
  <si>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</si>
  <si>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</si>
  <si>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</si>
  <si>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</si>
  <si>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</si>
  <si>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</si>
  <si>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</si>
  <si>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</si>
  <si>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</si>
  <si>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</si>
  <si>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</si>
  <si>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</si>
  <si>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</si>
  <si>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</si>
  <si>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</si>
  <si>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</si>
  <si>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</si>
  <si>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</si>
  <si>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</si>
  <si>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</si>
  <si>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</si>
  <si>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</si>
  <si>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</si>
  <si>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</si>
  <si>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</si>
  <si>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</si>
  <si>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</si>
  <si>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</si>
  <si>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</si>
  <si>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</si>
  <si>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</si>
  <si>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</si>
  <si>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</si>
  <si>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</si>
  <si>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</si>
  <si>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</si>
  <si>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</si>
  <si>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</si>
  <si>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</si>
  <si>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</si>
  <si>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</si>
  <si>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</si>
  <si>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</si>
  <si>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</si>
  <si>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</si>
  <si>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</si>
  <si>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</si>
  <si>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</si>
  <si>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</si>
  <si>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</si>
  <si>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</si>
  <si>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</si>
  <si>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</si>
  <si>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</si>
  <si>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</si>
  <si>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</si>
  <si>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</si>
  <si>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</si>
  <si>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</si>
  <si>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</si>
  <si>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</si>
  <si>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</si>
  <si>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</si>
  <si>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</si>
  <si>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</si>
  <si>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</si>
  <si>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</si>
  <si>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</si>
  <si>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</si>
  <si>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</si>
  <si>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</si>
  <si>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</si>
  <si>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</si>
  <si>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</si>
  <si>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</si>
  <si>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</si>
  <si>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</si>
  <si>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</si>
  <si>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</si>
  <si>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</si>
  <si>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</si>
  <si>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</si>
  <si>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</si>
  <si>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</si>
  <si>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</si>
  <si>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</si>
  <si>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</si>
  <si>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</si>
  <si>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</si>
  <si>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</si>
  <si>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</si>
  <si>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</si>
  <si>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</si>
  <si>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</si>
  <si>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</si>
  <si>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</si>
  <si>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</si>
  <si>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</si>
  <si>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</si>
  <si>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</si>
  <si>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</si>
  <si>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</si>
  <si>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</si>
  <si>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</si>
  <si>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</si>
  <si>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</si>
  <si>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</si>
  <si>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</si>
  <si>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</si>
  <si>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</si>
  <si>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</si>
  <si>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</si>
  <si>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</si>
  <si>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</si>
  <si>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</si>
  <si>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</si>
  <si>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</si>
  <si>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</si>
  <si>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</si>
  <si>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</si>
  <si>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</si>
  <si>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</si>
  <si>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</si>
  <si>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</si>
  <si>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</si>
  <si>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</si>
  <si>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</si>
  <si>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</si>
  <si>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</si>
  <si>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</si>
  <si>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</si>
  <si>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</si>
  <si>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</si>
  <si>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</si>
  <si>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</si>
  <si>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</si>
  <si>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</si>
  <si>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</si>
  <si>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</si>
  <si>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</si>
  <si>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</si>
  <si>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</si>
  <si>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</si>
  <si>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</si>
  <si>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</si>
  <si>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</si>
  <si>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</si>
  <si>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</si>
  <si>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</si>
  <si>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</si>
  <si>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</si>
  <si>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</si>
  <si>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</si>
  <si>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</si>
  <si>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</si>
  <si>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</si>
  <si>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</si>
  <si>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</si>
  <si>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</si>
  <si>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</si>
  <si>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</si>
  <si>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</si>
  <si>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</si>
  <si>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</si>
  <si>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</si>
  <si>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</si>
  <si>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</si>
  <si>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</si>
  <si>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</si>
  <si>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</si>
  <si>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</si>
  <si>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</si>
  <si>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</si>
  <si>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</si>
  <si>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</si>
  <si>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</si>
  <si>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</si>
  <si>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</si>
  <si>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</si>
  <si>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</si>
  <si>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</si>
  <si>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</si>
  <si>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</si>
  <si>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</si>
  <si>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</si>
  <si>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</si>
  <si>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</si>
  <si>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</si>
  <si>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</si>
  <si>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</si>
  <si>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</si>
  <si>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</si>
  <si>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</si>
  <si>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</si>
  <si>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</si>
  <si>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</si>
  <si>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</si>
  <si>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</si>
  <si>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</si>
  <si>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</si>
  <si>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</si>
  <si>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</si>
  <si>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</si>
  <si>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</si>
  <si>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</si>
  <si>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</si>
  <si>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</si>
  <si>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</si>
  <si>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</si>
  <si>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</si>
  <si>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</si>
  <si>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</si>
  <si>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</si>
  <si>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</si>
  <si>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</si>
  <si>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</si>
  <si>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</si>
  <si>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</si>
  <si>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</si>
  <si>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</si>
  <si>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</si>
  <si>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</si>
  <si>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</si>
  <si>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</si>
  <si>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</si>
  <si>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</si>
  <si>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</si>
  <si>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</si>
  <si>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</si>
  <si>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</si>
  <si>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</si>
  <si>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</si>
  <si>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</si>
  <si>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</si>
  <si>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</si>
  <si>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</si>
  <si>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</si>
  <si>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</si>
  <si>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</si>
  <si>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</si>
  <si>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</si>
  <si>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</si>
  <si>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</si>
  <si>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</si>
  <si>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</si>
  <si>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</si>
  <si>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</si>
  <si>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</si>
  <si>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</si>
  <si>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</si>
  <si>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</si>
  <si>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</si>
  <si>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</si>
  <si>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</si>
  <si>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</si>
  <si>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</si>
  <si>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</si>
  <si>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</si>
  <si>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</si>
  <si>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</si>
  <si>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</si>
  <si>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</si>
  <si>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</si>
  <si>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</si>
  <si>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</si>
  <si>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</si>
  <si>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</si>
  <si>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</si>
  <si>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</si>
  <si>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</si>
  <si>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</si>
  <si>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</si>
  <si>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</si>
  <si>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</si>
  <si>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</si>
  <si>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</si>
  <si>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</si>
  <si>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</si>
  <si>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</si>
  <si>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</si>
  <si>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</si>
  <si>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</si>
  <si>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</si>
  <si>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</si>
  <si>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</si>
  <si>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</si>
  <si>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</si>
  <si>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</si>
  <si>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</si>
  <si>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</si>
  <si>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</si>
  <si>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</si>
  <si>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</si>
  <si>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</si>
  <si>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</si>
  <si>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</si>
  <si>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</si>
  <si>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</si>
  <si>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</si>
  <si>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</si>
  <si>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</si>
  <si>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</si>
  <si>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</si>
  <si>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</si>
  <si>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</si>
  <si>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</si>
  <si>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</si>
  <si>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</si>
  <si>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</si>
  <si>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</si>
  <si>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</si>
  <si>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</si>
  <si>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</si>
  <si>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</si>
  <si>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</si>
  <si>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</si>
  <si>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</si>
  <si>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</si>
  <si>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</si>
  <si>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</si>
  <si>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</si>
  <si>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</si>
  <si>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</si>
  <si>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</si>
  <si>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</si>
  <si>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</si>
  <si>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</si>
  <si>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</si>
  <si>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</si>
  <si>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</si>
  <si>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</si>
  <si>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</si>
  <si>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</si>
  <si>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</si>
  <si>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</si>
  <si>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</si>
  <si>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</si>
  <si>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</si>
  <si>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</si>
  <si>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</si>
  <si>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</si>
  <si>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</si>
  <si>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</si>
  <si>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</si>
  <si>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</si>
  <si>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</si>
  <si>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</si>
  <si>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</si>
  <si>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</si>
  <si>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</si>
  <si>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</si>
  <si>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</si>
  <si>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</si>
  <si>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</si>
  <si>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</si>
  <si>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</si>
  <si>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</si>
  <si>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</si>
  <si>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</si>
  <si>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</si>
  <si>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</si>
  <si>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</si>
  <si>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</si>
  <si>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</si>
  <si>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</si>
  <si>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</si>
  <si>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</si>
  <si>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</si>
  <si>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</si>
  <si>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</si>
  <si>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</si>
  <si>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</si>
  <si>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</si>
  <si>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</si>
  <si>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</si>
  <si>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</si>
  <si>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</si>
  <si>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</si>
  <si>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</si>
  <si>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</si>
  <si>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</si>
  <si>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</si>
  <si>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</si>
  <si>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</si>
  <si>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</si>
  <si>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</si>
  <si>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</si>
  <si>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</si>
  <si>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</si>
  <si>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</si>
  <si>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</si>
  <si>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</si>
  <si>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</si>
  <si>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</si>
  <si>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</si>
  <si>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</si>
  <si>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</si>
  <si>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</si>
  <si>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</si>
  <si>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</si>
  <si>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</si>
  <si>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</si>
  <si>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</si>
  <si>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</si>
  <si>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</si>
  <si>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</si>
  <si>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</si>
  <si>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</si>
  <si>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</si>
  <si>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</si>
  <si>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</si>
  <si>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</si>
  <si>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</si>
  <si>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</si>
  <si>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</si>
  <si>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</si>
  <si>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</si>
  <si>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</si>
  <si>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</si>
  <si>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</si>
  <si>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</si>
  <si>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</si>
  <si>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</si>
  <si>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</si>
  <si>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</si>
  <si>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</si>
  <si>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</si>
  <si>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</si>
  <si>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</si>
  <si>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</si>
  <si>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</si>
  <si>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</si>
  <si>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</si>
  <si>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</si>
  <si>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</si>
  <si>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</si>
  <si>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</si>
  <si>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</si>
  <si>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</si>
  <si>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</si>
  <si>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</si>
  <si>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</si>
  <si>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</si>
  <si>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</si>
  <si>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</si>
  <si>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</si>
  <si>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</si>
  <si>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</si>
  <si>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</si>
  <si>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</si>
  <si>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</si>
  <si>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</si>
  <si>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</si>
  <si>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</si>
  <si>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</si>
  <si>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</si>
  <si>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</si>
  <si>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</si>
  <si>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</si>
  <si>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</si>
  <si>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</si>
  <si>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</si>
  <si>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</si>
  <si>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</si>
  <si>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</si>
  <si>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</si>
  <si>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</si>
  <si>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</si>
  <si>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</si>
  <si>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</si>
  <si>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</si>
  <si>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</si>
  <si>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</si>
  <si>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</si>
  <si>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</si>
  <si>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</si>
  <si>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</si>
  <si>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</si>
  <si>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</si>
  <si>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</si>
  <si>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</si>
  <si>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</si>
  <si>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</si>
  <si>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</si>
  <si>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</si>
  <si>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</si>
  <si>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</si>
  <si>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</si>
  <si>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</si>
  <si>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</si>
  <si>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</si>
  <si>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</si>
  <si>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</si>
  <si>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</si>
  <si>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</si>
  <si>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</si>
  <si>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</si>
  <si>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</si>
  <si>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</si>
  <si>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</si>
  <si>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</si>
  <si>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</si>
  <si>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</si>
  <si>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</si>
  <si>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</si>
  <si>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</si>
  <si>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</si>
  <si>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</si>
  <si>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</si>
  <si>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</si>
  <si>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</si>
  <si>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</si>
  <si>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</si>
  <si>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</si>
  <si>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</si>
  <si>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</si>
  <si>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</si>
  <si>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</si>
  <si>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</si>
  <si>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</si>
  <si>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</si>
  <si>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</si>
  <si>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</si>
  <si>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</si>
  <si>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</si>
  <si>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</si>
  <si>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</si>
  <si>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</si>
  <si>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</si>
  <si>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</si>
  <si>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</si>
  <si>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</si>
  <si>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</si>
  <si>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</si>
  <si>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</si>
  <si>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</si>
  <si>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</si>
  <si>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</si>
  <si>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</si>
  <si>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</si>
  <si>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</si>
  <si>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</si>
  <si>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</si>
  <si>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</si>
  <si>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</si>
  <si>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</si>
  <si>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</si>
  <si>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</si>
  <si>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</si>
  <si>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</si>
  <si>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</si>
  <si>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</si>
  <si>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</si>
  <si>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</si>
  <si>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</si>
  <si>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</si>
  <si>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</si>
  <si>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</si>
  <si>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</si>
  <si>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</si>
  <si>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</si>
  <si>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</si>
  <si>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</si>
  <si>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</si>
  <si>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</si>
  <si>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</si>
  <si>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</si>
  <si>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</si>
  <si>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</si>
  <si>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</si>
  <si>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</si>
  <si>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</si>
  <si>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</si>
  <si>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</si>
  <si>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</si>
  <si>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</si>
  <si>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</si>
  <si>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</si>
  <si>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</si>
  <si>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</si>
  <si>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</si>
  <si>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</si>
  <si>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</si>
  <si>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</si>
  <si>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</si>
  <si>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</si>
  <si>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</si>
  <si>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</si>
  <si>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</si>
  <si>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</si>
  <si>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</si>
  <si>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</si>
  <si>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</si>
  <si>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</si>
  <si>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</si>
  <si>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</si>
  <si>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</si>
  <si>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</si>
  <si>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</si>
  <si>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</si>
  <si>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</si>
  <si>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</si>
  <si>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</si>
  <si>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</si>
  <si>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</si>
  <si>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</si>
  <si>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</si>
  <si>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</si>
  <si>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</si>
  <si>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</si>
  <si>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</si>
  <si>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</si>
  <si>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</si>
  <si>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</si>
  <si>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</si>
  <si>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</si>
  <si>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</si>
  <si>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</si>
  <si>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</si>
  <si>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</si>
  <si>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</si>
  <si>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</si>
  <si>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</si>
  <si>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</si>
  <si>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</si>
  <si>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</si>
  <si>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</si>
  <si>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</si>
  <si>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</si>
  <si>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</si>
  <si>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</si>
  <si>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</si>
  <si>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</si>
  <si>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</si>
  <si>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</si>
  <si>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</si>
  <si>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</si>
  <si>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</si>
  <si>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</si>
  <si>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</si>
  <si>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</si>
  <si>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</si>
  <si>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</si>
  <si>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</si>
  <si>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</si>
  <si>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</si>
  <si>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</si>
  <si>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</si>
  <si>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</si>
  <si>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</si>
  <si>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</si>
  <si>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</si>
  <si>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</si>
  <si>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</si>
  <si>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</si>
  <si>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</si>
  <si>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</si>
  <si>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</si>
  <si>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</si>
  <si>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</si>
  <si>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</si>
  <si>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</si>
  <si>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</si>
  <si>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</si>
  <si>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</si>
  <si>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</si>
  <si>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</si>
  <si>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</si>
  <si>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</si>
  <si>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</si>
  <si>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</si>
  <si>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</si>
  <si>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</si>
  <si>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</si>
  <si>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</si>
  <si>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</si>
  <si>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</si>
  <si>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</si>
  <si>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</si>
  <si>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</si>
  <si>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</si>
  <si>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</si>
  <si>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</si>
  <si>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</si>
  <si>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</si>
  <si>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</si>
  <si>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</si>
  <si>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</si>
  <si>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</si>
  <si>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</si>
  <si>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</si>
  <si>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</si>
  <si>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</si>
  <si>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</si>
  <si>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</si>
  <si>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</si>
  <si>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</si>
  <si>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</si>
  <si>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</si>
  <si>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</si>
  <si>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</si>
  <si>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</si>
  <si>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</si>
  <si>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</si>
  <si>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</si>
  <si>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</si>
  <si>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</si>
  <si>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</si>
  <si>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</si>
  <si>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</si>
  <si>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</si>
  <si>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</si>
  <si>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</si>
  <si>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</si>
  <si>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</si>
  <si>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</si>
  <si>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</si>
  <si>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</si>
  <si>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</si>
  <si>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</si>
  <si>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</si>
  <si>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</si>
  <si>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</si>
  <si>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</si>
  <si>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</si>
  <si>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</si>
  <si>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</si>
  <si>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</si>
  <si>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</si>
  <si>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</si>
  <si>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</si>
  <si>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</si>
  <si>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</si>
  <si>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</si>
  <si>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</si>
  <si>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</si>
  <si>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</si>
  <si>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</si>
  <si>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</si>
  <si>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</si>
  <si>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</si>
  <si>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</si>
  <si>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</si>
  <si>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</si>
  <si>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</si>
  <si>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</si>
  <si>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</si>
  <si>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</si>
  <si>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</si>
  <si>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</si>
  <si>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</si>
  <si>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</si>
  <si>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</si>
  <si>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</si>
  <si>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</si>
  <si>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</si>
  <si>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</si>
  <si>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</si>
  <si>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</si>
  <si>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</si>
  <si>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</si>
  <si>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</si>
  <si>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</si>
  <si>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</si>
  <si>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</si>
  <si>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</si>
  <si>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</si>
  <si>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</si>
  <si>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</si>
  <si>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</si>
  <si>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</si>
  <si>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</si>
  <si>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</si>
  <si>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</si>
  <si>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</si>
  <si>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</si>
  <si>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</si>
  <si>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</si>
  <si>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</si>
  <si>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</si>
  <si>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</si>
  <si>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</si>
  <si>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</si>
  <si>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</si>
  <si>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</si>
  <si>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</si>
  <si>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</si>
  <si>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</si>
  <si>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</si>
  <si>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</si>
  <si>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</si>
  <si>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</si>
  <si>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</si>
  <si>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</si>
  <si>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</si>
  <si>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</si>
  <si>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</si>
  <si>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</si>
  <si>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</si>
  <si>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</si>
  <si>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</si>
  <si>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</si>
  <si>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</si>
  <si>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</si>
  <si>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</si>
  <si>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</si>
  <si>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</si>
  <si>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</si>
  <si>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</si>
  <si>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</si>
  <si>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</si>
  <si>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</si>
  <si>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</si>
  <si>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</si>
  <si>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</si>
  <si>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</si>
  <si>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</si>
  <si>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</si>
  <si>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</si>
  <si>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</si>
  <si>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</si>
  <si>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</si>
  <si>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</si>
  <si>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</si>
  <si>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</si>
  <si>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</si>
  <si>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</si>
  <si>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</si>
  <si>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</si>
  <si>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</si>
  <si>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</si>
  <si>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</si>
  <si>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</si>
  <si>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</si>
  <si>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</si>
  <si>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</si>
  <si>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</si>
  <si>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</si>
  <si>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</si>
  <si>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</si>
  <si>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</si>
  <si>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</si>
  <si>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</si>
  <si>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</si>
  <si>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</si>
  <si>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</si>
  <si>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</si>
  <si>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</si>
  <si>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</si>
  <si>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</si>
  <si>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</si>
  <si>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</si>
  <si>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</si>
  <si>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</si>
  <si>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</si>
  <si>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</si>
  <si>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</si>
  <si>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</si>
  <si>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</si>
  <si>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</si>
  <si>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</si>
  <si>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</si>
  <si>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</si>
  <si>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</si>
  <si>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</si>
  <si>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</si>
  <si>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</si>
  <si>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</si>
  <si>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</si>
  <si>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</si>
  <si>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</si>
  <si>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</si>
  <si>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</si>
  <si>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</si>
  <si>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</si>
  <si>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</si>
  <si>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</si>
  <si>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</si>
  <si>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</si>
  <si>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</si>
  <si>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</si>
  <si>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</si>
  <si>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</si>
  <si>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</si>
  <si>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</si>
  <si>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</si>
  <si>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</si>
  <si>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</si>
  <si>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</si>
  <si>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</si>
  <si>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</si>
  <si>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</si>
  <si>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</si>
  <si>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</si>
  <si>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</si>
  <si>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</si>
  <si>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</si>
  <si>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</si>
  <si>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</si>
  <si>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</si>
  <si>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</si>
  <si>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</si>
  <si>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</si>
  <si>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</si>
  <si>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</si>
  <si>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</si>
  <si>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</si>
  <si>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</si>
  <si>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</si>
  <si>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</si>
  <si>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</si>
  <si>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</si>
  <si>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</si>
  <si>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</si>
  <si>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</si>
  <si>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</si>
  <si>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</si>
  <si>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</si>
  <si>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</si>
  <si>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</si>
  <si>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</si>
  <si>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</si>
  <si>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</si>
  <si>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</si>
  <si>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</si>
  <si>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</si>
  <si>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</si>
  <si>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</si>
  <si>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</si>
  <si>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</si>
  <si>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</si>
  <si>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</si>
  <si>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</si>
  <si>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</si>
  <si>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</si>
  <si>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</si>
  <si>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</si>
  <si>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</si>
  <si>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</si>
  <si>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</si>
  <si>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</si>
  <si>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</si>
  <si>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</si>
  <si>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</si>
  <si>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</si>
  <si>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</si>
  <si>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</si>
  <si>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</si>
  <si>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</si>
  <si>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</si>
  <si>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</si>
  <si>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</si>
  <si>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</si>
  <si>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</si>
  <si>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</si>
  <si>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</si>
  <si>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</si>
  <si>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</si>
  <si>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</si>
  <si>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</si>
  <si>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</si>
  <si>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</si>
  <si>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</si>
  <si>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</si>
  <si>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</si>
  <si>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</si>
  <si>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</si>
  <si>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</si>
  <si>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</si>
  <si>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</si>
  <si>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</si>
  <si>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</si>
  <si>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</si>
  <si>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</si>
  <si>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</si>
  <si>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</si>
  <si>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</si>
  <si>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</si>
  <si>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</si>
  <si>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</si>
  <si>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</si>
  <si>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</si>
  <si>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</si>
  <si>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</si>
  <si>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</si>
  <si>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</si>
  <si>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</si>
  <si>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</si>
  <si>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</si>
  <si>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</si>
  <si>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</si>
  <si>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</si>
  <si>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</si>
  <si>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</si>
  <si>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</si>
  <si>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</si>
  <si>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</si>
  <si>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</si>
  <si>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</si>
  <si>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</si>
  <si>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</si>
  <si>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</si>
  <si>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</si>
  <si>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</si>
  <si>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</si>
  <si>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</si>
  <si>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</si>
  <si>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</si>
  <si>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</si>
  <si>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</si>
  <si>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</si>
  <si>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</si>
  <si>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</si>
  <si>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</si>
  <si>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</si>
  <si>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</si>
  <si>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</si>
  <si>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</si>
  <si>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</si>
  <si>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</si>
  <si>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</si>
  <si>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</si>
  <si>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</si>
  <si>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</si>
  <si>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</si>
  <si>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</si>
  <si>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</si>
  <si>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</si>
  <si>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</si>
  <si>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</si>
  <si>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</si>
  <si>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</si>
  <si>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</si>
  <si>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</si>
  <si>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</si>
  <si>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</si>
  <si>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</si>
  <si>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</si>
  <si>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</si>
  <si>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</si>
  <si>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</si>
  <si>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</si>
  <si>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</si>
  <si>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</si>
  <si>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</si>
  <si>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</si>
  <si>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</si>
  <si>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</si>
  <si>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</si>
  <si>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</si>
  <si>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</si>
  <si>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</si>
  <si>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</si>
  <si>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</si>
  <si>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</si>
  <si>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</si>
  <si>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</si>
  <si>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</si>
  <si>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</si>
  <si>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</si>
  <si>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</si>
  <si>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</si>
  <si>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</si>
  <si>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</si>
  <si>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</si>
  <si>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</si>
  <si>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</si>
  <si>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</si>
  <si>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</si>
  <si>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</si>
  <si>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</si>
  <si>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</si>
  <si>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</si>
  <si>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</si>
  <si>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</si>
  <si>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</si>
  <si>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</si>
  <si>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</si>
  <si>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</si>
  <si>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</si>
  <si>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</si>
  <si>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</si>
  <si>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</si>
  <si>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</si>
  <si>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</si>
  <si>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</si>
  <si>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</si>
  <si>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</si>
  <si>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</si>
  <si>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</si>
  <si>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</si>
  <si>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</si>
  <si>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</si>
  <si>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</si>
  <si>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</si>
  <si>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</si>
  <si>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</si>
  <si>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</si>
  <si>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</si>
  <si>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</si>
  <si>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</si>
  <si>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</si>
  <si>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</si>
  <si>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</si>
  <si>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</si>
  <si>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</si>
  <si>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</si>
  <si>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</si>
  <si>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</si>
  <si>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</si>
  <si>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</si>
  <si>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</si>
  <si>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</si>
  <si>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</si>
  <si>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</si>
  <si>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</si>
  <si>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</si>
  <si>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</si>
  <si>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</si>
  <si>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</si>
  <si>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</si>
  <si>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</si>
  <si>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</si>
  <si>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</si>
  <si>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</si>
  <si>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</si>
  <si>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</si>
  <si>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</si>
  <si>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</si>
  <si>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</si>
  <si>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</si>
  <si>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</si>
  <si>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</si>
  <si>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</si>
  <si>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</si>
  <si>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</si>
  <si>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</si>
  <si>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</si>
  <si>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</si>
  <si>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</si>
  <si>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</si>
  <si>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</si>
  <si>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</si>
  <si>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</si>
  <si>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</si>
  <si>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</si>
  <si>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</si>
  <si>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</si>
  <si>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</si>
  <si>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</si>
  <si>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</si>
  <si>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</si>
  <si>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</si>
  <si>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</si>
  <si>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</si>
  <si>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</si>
  <si>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</si>
  <si>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</si>
  <si>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</si>
  <si>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</si>
  <si>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</si>
  <si>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</si>
  <si>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</si>
  <si>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</si>
  <si>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</si>
  <si>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</si>
  <si>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</si>
  <si>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</si>
  <si>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</si>
  <si>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</si>
  <si>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</si>
  <si>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</si>
  <si>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</si>
  <si>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</si>
  <si>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</si>
  <si>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</si>
  <si>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</si>
  <si>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</si>
  <si>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</si>
  <si>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</si>
  <si>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</si>
  <si>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</si>
  <si>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</si>
  <si>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</si>
  <si>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</si>
  <si>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</si>
  <si>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</si>
  <si>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</si>
  <si>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</si>
  <si>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</si>
  <si>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</si>
  <si>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</si>
  <si>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</si>
  <si>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</si>
  <si>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</si>
  <si>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</si>
  <si>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</si>
  <si>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</si>
  <si>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</si>
  <si>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</si>
  <si>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</si>
  <si>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</si>
  <si>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</si>
  <si>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</si>
  <si>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</si>
  <si>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</si>
  <si>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</si>
  <si>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</si>
  <si>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</si>
  <si>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</si>
  <si>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</si>
  <si>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</si>
  <si>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</si>
  <si>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</si>
  <si>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</si>
  <si>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</si>
  <si>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</si>
  <si>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</si>
  <si>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</si>
  <si>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</si>
  <si>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</si>
  <si>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</si>
  <si>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</si>
  <si>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</si>
  <si>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</si>
  <si>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</si>
  <si>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</si>
  <si>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</si>
  <si>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</si>
  <si>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</si>
  <si>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</si>
  <si>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</si>
  <si>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</si>
  <si>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</si>
  <si>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</si>
  <si>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</si>
  <si>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</si>
  <si>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</si>
  <si>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</si>
  <si>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</si>
  <si>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</si>
  <si>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</si>
  <si>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</si>
  <si>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</si>
  <si>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</si>
  <si>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</si>
  <si>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</si>
  <si>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</si>
  <si>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</si>
  <si>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</si>
  <si>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</si>
  <si>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</si>
  <si>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</si>
  <si>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</si>
  <si>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</si>
  <si>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</si>
  <si>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</si>
  <si>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</si>
  <si>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</si>
  <si>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</si>
  <si>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</si>
  <si>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</si>
  <si>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</si>
  <si>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</si>
  <si>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</si>
  <si>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</si>
  <si>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</si>
  <si>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</si>
  <si>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</si>
  <si>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</si>
  <si>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</si>
  <si>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</si>
  <si>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</si>
  <si>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</si>
  <si>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</si>
  <si>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</si>
  <si>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</si>
  <si>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</si>
  <si>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</si>
  <si>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</si>
  <si>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</si>
  <si>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</si>
  <si>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</si>
  <si>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</si>
  <si>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</si>
  <si>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</si>
  <si>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</si>
  <si>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</si>
  <si>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</si>
  <si>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</si>
  <si>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</si>
  <si>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</si>
  <si>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</si>
  <si>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</si>
  <si>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</si>
  <si>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</si>
  <si>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</si>
  <si>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</si>
  <si>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</si>
  <si>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</si>
  <si>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</si>
  <si>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</si>
  <si>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</si>
  <si>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</si>
  <si>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</si>
  <si>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</si>
  <si>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</si>
  <si>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</si>
  <si>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</si>
  <si>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</si>
  <si>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</si>
  <si>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</si>
  <si>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</si>
  <si>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</si>
  <si>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</si>
  <si>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</si>
  <si>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</si>
  <si>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</si>
  <si>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</si>
  <si>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</si>
  <si>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</si>
  <si>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</si>
  <si>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</si>
  <si>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</si>
  <si>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</si>
  <si>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</si>
  <si>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</si>
  <si>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</si>
  <si>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</si>
  <si>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</si>
  <si>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</si>
  <si>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</si>
  <si>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</si>
  <si>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</si>
  <si>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</si>
  <si>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</si>
  <si>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</si>
  <si>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</si>
  <si>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</si>
  <si>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</si>
  <si>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</si>
  <si>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</si>
  <si>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</si>
  <si>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</si>
  <si>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</si>
  <si>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</si>
  <si>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</si>
  <si>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</si>
  <si>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</si>
  <si>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</si>
  <si>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</si>
  <si>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</si>
  <si>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</si>
  <si>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</si>
  <si>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</si>
  <si>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</si>
  <si>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</si>
  <si>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</si>
  <si>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</si>
  <si>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</si>
  <si>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</si>
  <si>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</si>
  <si>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</si>
  <si>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</si>
  <si>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</si>
  <si>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</si>
  <si>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</si>
  <si>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</si>
  <si>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</si>
  <si>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</si>
  <si>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</si>
  <si>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</si>
  <si>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</si>
  <si>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</si>
  <si>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</si>
  <si>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</si>
  <si>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</si>
  <si>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</si>
  <si>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</si>
  <si>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</si>
  <si>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</si>
  <si>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</si>
  <si>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</si>
  <si>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</si>
  <si>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</si>
  <si>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</si>
  <si>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</si>
  <si>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</si>
  <si>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</si>
  <si>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</si>
  <si>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</si>
  <si>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</si>
  <si>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</si>
  <si>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</si>
  <si>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</si>
  <si>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</si>
  <si>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</si>
  <si>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</si>
  <si>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</si>
  <si>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</si>
  <si>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</si>
  <si>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</si>
  <si>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</si>
  <si>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</si>
  <si>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</si>
  <si>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</si>
  <si>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</si>
  <si>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</si>
  <si>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</si>
  <si>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</si>
  <si>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</si>
  <si>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</si>
  <si>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</si>
  <si>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</si>
  <si>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</si>
  <si>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</si>
  <si>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</si>
  <si>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</si>
  <si>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</si>
  <si>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</si>
  <si>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</si>
  <si>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</si>
  <si>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</si>
  <si>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</si>
  <si>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</si>
  <si>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</si>
  <si>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</si>
  <si>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</si>
  <si>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</si>
  <si>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</si>
  <si>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</si>
  <si>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</si>
  <si>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</si>
  <si>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</si>
  <si>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</si>
  <si>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</si>
  <si>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</si>
  <si>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</si>
  <si>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</si>
  <si>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</si>
  <si>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</si>
  <si>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</si>
  <si>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</si>
  <si>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</si>
  <si>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</si>
  <si>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</si>
  <si>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</si>
  <si>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</si>
  <si>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</si>
  <si>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</si>
  <si>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</si>
  <si>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</si>
  <si>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</si>
  <si>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</si>
  <si>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</si>
  <si>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</si>
  <si>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</si>
  <si>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</si>
  <si>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</si>
  <si>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</si>
  <si>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</si>
  <si>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</si>
  <si>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</si>
  <si>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</si>
  <si>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</si>
  <si>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</si>
  <si>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</si>
  <si>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</si>
  <si>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</si>
  <si>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</si>
  <si>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</si>
  <si>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</si>
  <si>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</si>
  <si>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</si>
  <si>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</si>
  <si>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</si>
  <si>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</si>
  <si>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</si>
  <si>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</si>
  <si>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</si>
  <si>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</si>
  <si>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</si>
  <si>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</si>
  <si>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</si>
  <si>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</si>
  <si>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</si>
  <si>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</si>
  <si>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</si>
  <si>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</si>
  <si>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</si>
  <si>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</si>
  <si>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</si>
  <si>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</si>
  <si>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</si>
  <si>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</si>
  <si>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</si>
  <si>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</si>
  <si>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</si>
  <si>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</si>
  <si>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</si>
  <si>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</si>
  <si>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</si>
  <si>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</si>
  <si>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</si>
  <si>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</si>
  <si>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</si>
  <si>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</si>
  <si>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</si>
  <si>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</si>
  <si>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</si>
  <si>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</si>
  <si>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</si>
  <si>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</si>
  <si>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</si>
  <si>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</si>
  <si>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</si>
  <si>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</si>
  <si>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</si>
  <si>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</si>
  <si>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</si>
  <si>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</si>
  <si>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</si>
  <si>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</si>
  <si>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</si>
  <si>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</si>
  <si>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</si>
  <si>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</si>
  <si>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</si>
  <si>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</si>
  <si>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</si>
  <si>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</si>
  <si>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</si>
  <si>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</si>
  <si>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</si>
  <si>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</si>
  <si>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</si>
  <si>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</si>
  <si>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</si>
  <si>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</si>
  <si>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</si>
  <si>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</si>
  <si>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</si>
  <si>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</si>
  <si>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</si>
  <si>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</si>
  <si>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</si>
  <si>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</si>
  <si>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</si>
  <si>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</si>
  <si>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</si>
  <si>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</si>
  <si>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</si>
  <si>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</si>
  <si>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</si>
  <si>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</si>
  <si>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</si>
  <si>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</si>
  <si>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</si>
  <si>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</si>
  <si>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</si>
  <si>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</si>
  <si>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</si>
  <si>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</si>
  <si>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</si>
  <si>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</si>
  <si>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</si>
  <si>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</si>
  <si>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</si>
  <si>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</si>
  <si>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</si>
  <si>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</si>
  <si>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</si>
  <si>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</si>
  <si>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</si>
  <si>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</si>
  <si>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</si>
  <si>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</si>
  <si>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</si>
  <si>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</si>
  <si>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</si>
  <si>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</si>
  <si>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</si>
  <si>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</si>
  <si>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</si>
  <si>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</si>
  <si>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</si>
  <si>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</si>
  <si>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</si>
  <si>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</si>
  <si>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</si>
  <si>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</si>
  <si>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</si>
  <si>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</si>
  <si>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</si>
  <si>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</si>
  <si>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</si>
  <si>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</si>
  <si>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</si>
  <si>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</si>
  <si>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</si>
  <si>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</si>
  <si>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</si>
  <si>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</si>
  <si>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</si>
  <si>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</si>
  <si>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</si>
  <si>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</si>
  <si>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</si>
  <si>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</si>
  <si>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</si>
  <si>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</si>
  <si>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</si>
  <si>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</si>
  <si>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</si>
  <si>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</si>
  <si>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</si>
  <si>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</si>
  <si>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</si>
  <si>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</si>
  <si>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</si>
  <si>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</si>
  <si>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</si>
  <si>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</si>
  <si>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</si>
  <si>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</si>
  <si>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</si>
  <si>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</si>
  <si>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</si>
  <si>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</si>
  <si>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</si>
  <si>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</si>
  <si>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</si>
  <si>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</si>
  <si>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</si>
  <si>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</si>
  <si>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</si>
  <si>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</si>
  <si>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</si>
  <si>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</si>
  <si>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</si>
  <si>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</si>
  <si>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</si>
  <si>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</si>
  <si>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</si>
  <si>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</si>
  <si>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</si>
  <si>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</si>
  <si>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</si>
  <si>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</si>
  <si>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</si>
  <si>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</si>
  <si>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</si>
  <si>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</si>
  <si>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</si>
  <si>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</si>
  <si>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</si>
  <si>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</si>
  <si>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</si>
  <si>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</si>
  <si>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</si>
  <si>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</si>
  <si>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</si>
  <si>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</si>
  <si>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</si>
  <si>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</si>
  <si>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</si>
  <si>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</si>
  <si>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</si>
  <si>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</si>
  <si>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</si>
  <si>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</si>
  <si>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</si>
  <si>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</si>
  <si>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</si>
  <si>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</si>
  <si>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</si>
  <si>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</si>
  <si>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</si>
  <si>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</si>
  <si>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</si>
  <si>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</si>
  <si>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</si>
  <si>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</si>
  <si>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</si>
  <si>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</si>
  <si>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</si>
  <si>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</si>
  <si>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</si>
  <si>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</si>
  <si>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</si>
  <si>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</si>
  <si>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</si>
  <si>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</si>
  <si>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</si>
  <si>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</si>
  <si>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</si>
  <si>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</si>
  <si>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</si>
  <si>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</si>
  <si>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</si>
  <si>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</si>
  <si>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</si>
  <si>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</si>
  <si>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</si>
  <si>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</si>
  <si>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</si>
  <si>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</si>
  <si>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</si>
  <si>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</si>
  <si>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</si>
  <si>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</si>
  <si>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</si>
  <si>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</si>
  <si>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</si>
  <si>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</si>
  <si>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</si>
  <si>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</si>
  <si>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</si>
  <si>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</si>
  <si>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</si>
  <si>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</si>
  <si>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</si>
  <si>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</si>
  <si>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</si>
  <si>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</si>
  <si>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</si>
  <si>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</si>
  <si>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</si>
  <si>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</si>
  <si>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</si>
  <si>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</si>
  <si>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</si>
  <si>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</si>
  <si>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</si>
  <si>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</si>
  <si>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</si>
  <si>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</si>
  <si>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</si>
  <si>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</si>
  <si>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</si>
  <si>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</si>
  <si>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</si>
  <si>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</si>
  <si>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</si>
  <si>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</si>
  <si>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</si>
  <si>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</si>
  <si>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</si>
  <si>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</si>
  <si>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</si>
  <si>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</si>
  <si>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</si>
  <si>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</si>
  <si>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</si>
  <si>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</si>
  <si>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</si>
  <si>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</si>
  <si>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</si>
  <si>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</si>
  <si>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</si>
  <si>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</si>
  <si>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</si>
  <si>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</si>
  <si>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</si>
  <si>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</si>
  <si>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</si>
  <si>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</si>
  <si>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</si>
  <si>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</si>
  <si>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</si>
  <si>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</si>
  <si>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</si>
  <si>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</si>
  <si>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</si>
  <si>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</si>
  <si>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</si>
  <si>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</si>
  <si>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</si>
  <si>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</si>
  <si>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</si>
  <si>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</si>
  <si>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</si>
  <si>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</si>
  <si>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</si>
  <si>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</si>
  <si>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</si>
  <si>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</si>
  <si>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</si>
  <si>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</si>
  <si>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</si>
  <si>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</si>
  <si>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</si>
  <si>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</si>
  <si>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</si>
  <si>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</si>
  <si>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</si>
  <si>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</si>
  <si>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</si>
  <si>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</si>
  <si>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</si>
  <si>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</si>
  <si>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</si>
  <si>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</si>
  <si>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</si>
  <si>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</si>
  <si>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</si>
  <si>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</si>
  <si>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</si>
  <si>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</si>
  <si>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</si>
  <si>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</si>
  <si>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</si>
  <si>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</si>
  <si>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</si>
  <si>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</si>
  <si>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</si>
  <si>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</si>
  <si>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</si>
  <si>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</si>
  <si>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</si>
  <si>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</si>
  <si>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</si>
  <si>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</si>
  <si>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</si>
  <si>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</si>
  <si>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</si>
  <si>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</si>
  <si>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</si>
  <si>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</si>
  <si>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</si>
  <si>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</si>
  <si>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</si>
  <si>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</si>
  <si>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</si>
  <si>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</si>
  <si>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</si>
  <si>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</si>
  <si>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</si>
  <si>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</si>
  <si>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</si>
  <si>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</si>
  <si>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</si>
  <si>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</si>
  <si>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</si>
  <si>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</si>
  <si>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</si>
  <si>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</si>
  <si>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</si>
  <si>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</si>
  <si>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</si>
  <si>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</si>
  <si>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</si>
  <si>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</si>
  <si>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</si>
  <si>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</si>
  <si>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</si>
  <si>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</si>
  <si>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</si>
  <si>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</si>
  <si>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</si>
  <si>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</si>
  <si>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</si>
  <si>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</si>
  <si>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</si>
  <si>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</si>
  <si>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</si>
  <si>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</si>
  <si>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</si>
  <si>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</si>
  <si>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</si>
  <si>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</si>
  <si>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</si>
  <si>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</si>
  <si>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</si>
  <si>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</si>
  <si>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</si>
  <si>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</si>
  <si>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</si>
  <si>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</si>
  <si>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</si>
  <si>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</si>
  <si>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</si>
  <si>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</si>
  <si>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</si>
  <si>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</si>
  <si>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</si>
  <si>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</si>
  <si>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</si>
  <si>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</si>
  <si>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</si>
  <si>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</si>
  <si>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</si>
  <si>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</si>
  <si>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</si>
  <si>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</si>
  <si>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</si>
  <si>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</si>
  <si>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</si>
  <si>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</si>
  <si>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</si>
  <si>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</si>
  <si>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</si>
  <si>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</si>
  <si>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</si>
  <si>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</si>
  <si>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</si>
  <si>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</si>
  <si>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</si>
  <si>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</si>
  <si>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</si>
  <si>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</si>
  <si>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</si>
  <si>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</si>
  <si>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</si>
  <si>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</si>
  <si>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</si>
  <si>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</si>
  <si>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</si>
  <si>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</si>
  <si>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</si>
  <si>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</si>
  <si>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</si>
  <si>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</si>
  <si>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</si>
  <si>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</si>
  <si>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</si>
  <si>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</si>
  <si>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</si>
  <si>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</si>
  <si>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</si>
  <si>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</si>
  <si>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</si>
  <si>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</si>
  <si>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</si>
  <si>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</si>
  <si>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</si>
  <si>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</si>
  <si>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</si>
  <si>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</si>
  <si>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</si>
  <si>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</si>
  <si>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</si>
  <si>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</si>
  <si>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</si>
  <si>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</si>
  <si>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</si>
  <si>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</si>
  <si>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</si>
  <si>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</si>
  <si>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</si>
  <si>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</si>
  <si>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</si>
  <si>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</si>
  <si>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</si>
  <si>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</si>
  <si>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</si>
  <si>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</si>
  <si>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</si>
  <si>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</si>
  <si>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</si>
  <si>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</si>
  <si>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</si>
  <si>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</si>
  <si>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</si>
  <si>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</si>
  <si>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</si>
  <si>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</si>
  <si>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</si>
  <si>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</si>
  <si>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</si>
  <si>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</si>
  <si>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</si>
  <si>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</si>
  <si>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</si>
  <si>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</si>
  <si>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</si>
  <si>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</si>
  <si>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</si>
  <si>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</si>
  <si>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</si>
  <si>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</si>
  <si>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</si>
  <si>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</si>
  <si>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</si>
  <si>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</si>
  <si>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</si>
  <si>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</si>
  <si>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</si>
  <si>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</si>
  <si>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</si>
  <si>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</si>
  <si>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</si>
  <si>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</si>
  <si>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</si>
  <si>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</si>
  <si>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</si>
  <si>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</si>
  <si>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</si>
  <si>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</si>
  <si>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</si>
  <si>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</si>
  <si>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</si>
  <si>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</si>
  <si>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</si>
  <si>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</si>
  <si>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</si>
  <si>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</si>
  <si>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</si>
  <si>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</si>
  <si>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</si>
  <si>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</si>
  <si>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</si>
  <si>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</si>
  <si>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</si>
  <si>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</si>
  <si>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</si>
  <si>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</si>
  <si>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</si>
  <si>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</si>
  <si>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</si>
  <si>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</si>
  <si>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</si>
  <si>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</si>
  <si>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</si>
  <si>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</si>
  <si>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</si>
  <si>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</si>
  <si>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</si>
  <si>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</si>
  <si>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</si>
  <si>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</si>
  <si>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</si>
  <si>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</si>
  <si>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</si>
  <si>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</si>
  <si>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</si>
  <si>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</si>
  <si>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</si>
  <si>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</si>
  <si>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</si>
  <si>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</si>
  <si>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</si>
  <si>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</si>
  <si>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</si>
  <si>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</si>
  <si>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</si>
  <si>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</si>
  <si>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</si>
  <si>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</si>
  <si>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</si>
  <si>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</si>
  <si>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</si>
  <si>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</si>
  <si>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</si>
  <si>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</si>
  <si>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</si>
  <si>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</si>
  <si>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</si>
  <si>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</si>
  <si>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</si>
  <si>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</si>
  <si>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</si>
  <si>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</si>
  <si>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</si>
  <si>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</si>
  <si>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</si>
  <si>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</si>
  <si>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</si>
  <si>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</si>
  <si>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</si>
  <si>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</si>
  <si>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</si>
  <si>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</si>
  <si>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</si>
  <si>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</si>
  <si>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</si>
  <si>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</si>
  <si>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</si>
  <si>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</si>
  <si>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</si>
  <si>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</si>
  <si>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</si>
  <si>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</si>
  <si>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</si>
  <si>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</si>
  <si>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</si>
  <si>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</si>
  <si>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</si>
  <si>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</si>
  <si>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</si>
  <si>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</si>
  <si>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</si>
  <si>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</si>
  <si>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</si>
  <si>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</si>
  <si>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</si>
  <si>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</si>
  <si>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</si>
  <si>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</si>
  <si>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</si>
  <si>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</si>
  <si>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</si>
  <si>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</si>
  <si>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</si>
  <si>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</si>
  <si>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</si>
  <si>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</si>
  <si>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</si>
  <si>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</si>
  <si>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</si>
  <si>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</si>
  <si>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</si>
  <si>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</si>
  <si>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</si>
  <si>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</si>
  <si>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</si>
  <si>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</si>
  <si>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</si>
  <si>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</si>
  <si>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</si>
  <si>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</si>
  <si>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</si>
  <si>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</si>
  <si>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</si>
  <si>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</si>
  <si>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</si>
  <si>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</si>
  <si>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</si>
  <si>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</si>
  <si>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</si>
  <si>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</si>
  <si>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</si>
  <si>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</si>
  <si>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</si>
  <si>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</si>
  <si>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</si>
  <si>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</si>
  <si>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</si>
  <si>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</si>
  <si>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</si>
  <si>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</si>
  <si>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</si>
  <si>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</si>
  <si>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</si>
  <si>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</si>
  <si>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</si>
  <si>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</si>
  <si>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</si>
  <si>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</si>
  <si>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</si>
  <si>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</si>
  <si>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</si>
  <si>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</si>
  <si>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</si>
  <si>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</si>
  <si>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</si>
  <si>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</si>
  <si>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</si>
  <si>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</si>
  <si>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</si>
  <si>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</si>
  <si>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</si>
  <si>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</si>
  <si>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</si>
  <si>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</si>
  <si>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</si>
  <si>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</si>
  <si>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</si>
  <si>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</si>
  <si>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</si>
  <si>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</si>
  <si>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</si>
  <si>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</si>
  <si>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</si>
  <si>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</si>
  <si>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</si>
  <si>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</si>
  <si>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</si>
  <si>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</si>
  <si>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</si>
  <si>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</si>
  <si>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</si>
  <si>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</si>
  <si>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</si>
  <si>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</si>
  <si>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</si>
  <si>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</si>
  <si>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</si>
  <si>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</si>
  <si>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</si>
  <si>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</si>
  <si>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</si>
  <si>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</si>
  <si>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</si>
  <si>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</si>
  <si>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</si>
  <si>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</si>
  <si>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</si>
  <si>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</si>
  <si>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</si>
  <si>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</si>
  <si>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</si>
  <si>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</si>
  <si>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</si>
  <si>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</si>
  <si>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</si>
  <si>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</si>
  <si>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</si>
  <si>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</si>
  <si>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</si>
  <si>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</si>
  <si>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</si>
  <si>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</si>
  <si>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</si>
  <si>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</si>
  <si>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</si>
  <si>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</si>
  <si>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</si>
  <si>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</si>
  <si>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</si>
  <si>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</si>
  <si>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</si>
  <si>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</si>
  <si>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</si>
  <si>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</si>
  <si>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</si>
  <si>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</si>
  <si>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</si>
  <si>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</si>
  <si>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</si>
  <si>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</si>
  <si>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</si>
  <si>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</si>
  <si>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</si>
  <si>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</si>
  <si>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</si>
  <si>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</si>
  <si>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</si>
  <si>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</si>
  <si>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</si>
  <si>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</si>
  <si>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</si>
  <si>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</si>
  <si>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</si>
  <si>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</si>
  <si>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</si>
  <si>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</si>
  <si>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</si>
  <si>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</si>
  <si>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</si>
  <si>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</si>
  <si>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</si>
  <si>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</si>
  <si>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</si>
  <si>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</si>
  <si>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</si>
  <si>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</si>
  <si>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</si>
  <si>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</si>
  <si>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</si>
  <si>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</si>
  <si>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</si>
  <si>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</si>
  <si>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</si>
  <si>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</si>
  <si>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</si>
  <si>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</si>
  <si>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</si>
  <si>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</si>
  <si>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</si>
  <si>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</si>
  <si>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</si>
  <si>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</si>
  <si>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</si>
  <si>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</si>
  <si>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</si>
  <si>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</si>
  <si>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</si>
  <si>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</si>
  <si>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</si>
  <si>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</si>
  <si>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</si>
  <si>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</si>
  <si>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</si>
  <si>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</si>
  <si>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</si>
  <si>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</si>
  <si>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</si>
  <si>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</si>
  <si>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</si>
  <si>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</si>
  <si>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</si>
  <si>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</si>
  <si>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</si>
  <si>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</si>
  <si>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</si>
  <si>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</si>
  <si>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</si>
  <si>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</si>
  <si>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</si>
  <si>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</si>
  <si>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</si>
  <si>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</si>
  <si>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</si>
  <si>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</si>
  <si>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</si>
  <si>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</si>
  <si>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</si>
  <si>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</si>
  <si>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</si>
  <si>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</si>
  <si>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</si>
  <si>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</si>
  <si>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</si>
  <si>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</si>
  <si>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</si>
  <si>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</si>
  <si>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</si>
  <si>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</si>
  <si>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</si>
  <si>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</si>
  <si>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</si>
  <si>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</si>
  <si>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</si>
  <si>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</si>
  <si>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</si>
  <si>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</si>
  <si>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</si>
  <si>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</si>
  <si>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</si>
  <si>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</si>
  <si>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</si>
  <si>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</si>
  <si>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</si>
  <si>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</si>
  <si>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</si>
  <si>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</si>
  <si>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</si>
  <si>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</si>
  <si>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</si>
  <si>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</si>
  <si>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</si>
  <si>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</si>
  <si>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</si>
  <si>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</si>
  <si>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</si>
  <si>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</si>
  <si>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</si>
  <si>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</si>
  <si>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</si>
  <si>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</si>
  <si>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</si>
  <si>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</si>
  <si>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</si>
  <si>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</si>
  <si>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</si>
  <si>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</si>
  <si>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</si>
  <si>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</si>
  <si>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</si>
  <si>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</si>
  <si>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</si>
  <si>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</si>
  <si>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</si>
  <si>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</si>
  <si>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</si>
  <si>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</si>
  <si>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</si>
  <si>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</si>
  <si>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</si>
  <si>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</si>
  <si>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</si>
  <si>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</si>
  <si>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</si>
  <si>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</si>
  <si>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</si>
  <si>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</si>
  <si>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</si>
  <si>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</si>
  <si>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</si>
  <si>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</si>
  <si>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</si>
  <si>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</si>
  <si>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</si>
  <si>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</si>
  <si>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</si>
  <si>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</si>
  <si>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</si>
  <si>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</si>
  <si>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</si>
  <si>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</si>
  <si>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</si>
  <si>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</si>
  <si>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</si>
  <si>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</si>
  <si>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</si>
  <si>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</si>
  <si>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</si>
  <si>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</si>
  <si>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</si>
  <si>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</si>
  <si>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</si>
  <si>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</si>
  <si>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</si>
  <si>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</si>
  <si>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</si>
  <si>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</si>
  <si>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</si>
  <si>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</si>
  <si>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</si>
  <si>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</si>
  <si>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</si>
  <si>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</si>
  <si>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</si>
  <si>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</si>
  <si>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</si>
  <si>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</si>
  <si>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</si>
  <si>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</si>
  <si>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</si>
  <si>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</si>
  <si>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</si>
  <si>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</si>
  <si>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</si>
  <si>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</si>
  <si>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</si>
  <si>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</si>
  <si>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</si>
  <si>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</si>
  <si>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</si>
  <si>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</si>
  <si>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</si>
  <si>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</si>
  <si>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</si>
  <si>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</si>
  <si>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</si>
  <si>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</si>
  <si>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</si>
  <si>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</si>
  <si>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</si>
  <si>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</si>
  <si>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</si>
  <si>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</si>
  <si>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</si>
  <si>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</si>
  <si>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</si>
  <si>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</si>
  <si>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</si>
  <si>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</si>
  <si>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</si>
  <si>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</si>
  <si>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</si>
  <si>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</si>
  <si>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</si>
  <si>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</si>
  <si>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</si>
  <si>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</si>
  <si>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</si>
  <si>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</si>
  <si>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</si>
  <si>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</si>
  <si>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</si>
  <si>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</si>
  <si>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</si>
  <si>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</si>
  <si>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</si>
  <si>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</si>
  <si>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</si>
  <si>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</si>
  <si>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</si>
  <si>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</si>
  <si>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</si>
  <si>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</si>
  <si>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</si>
  <si>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</si>
  <si>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</si>
  <si>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</si>
  <si>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</si>
  <si>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</si>
  <si>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</si>
  <si>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</si>
  <si>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</si>
  <si>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</si>
  <si>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</si>
  <si>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</si>
  <si>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</si>
  <si>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</si>
  <si>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</si>
  <si>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</si>
  <si>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</si>
  <si>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</si>
  <si>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</si>
  <si>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</si>
  <si>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</si>
  <si>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</si>
  <si>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</si>
  <si>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</si>
  <si>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</si>
  <si>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</si>
  <si>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</si>
  <si>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</si>
  <si>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</si>
  <si>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</si>
  <si>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</si>
  <si>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</si>
  <si>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</si>
  <si>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</si>
  <si>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</si>
  <si>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</si>
  <si>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</si>
  <si>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</si>
  <si>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</si>
  <si>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</si>
  <si>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</si>
  <si>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</si>
  <si>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</si>
  <si>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</si>
  <si>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</si>
  <si>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</si>
  <si>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</si>
  <si>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</si>
  <si>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</si>
  <si>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</si>
  <si>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</si>
  <si>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</si>
  <si>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</si>
  <si>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</si>
  <si>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</si>
  <si>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</si>
  <si>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</si>
  <si>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</si>
  <si>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</si>
  <si>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</si>
  <si>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</si>
  <si>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</si>
  <si>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</si>
  <si>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</si>
  <si>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</si>
  <si>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</si>
  <si>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</si>
  <si>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</si>
  <si>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</si>
  <si>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</si>
  <si>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</si>
  <si>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</si>
  <si>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</si>
  <si>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</si>
  <si>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</si>
  <si>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</si>
  <si>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</si>
  <si>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</si>
  <si>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</si>
  <si>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</si>
  <si>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</si>
  <si>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</si>
  <si>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</si>
  <si>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</si>
  <si>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</si>
  <si>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</si>
  <si>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</si>
  <si>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</si>
  <si>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</si>
  <si>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</si>
  <si>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</si>
  <si>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</si>
  <si>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</si>
  <si>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</si>
  <si>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</si>
  <si>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</si>
  <si>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</si>
  <si>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</si>
  <si>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</si>
  <si>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</si>
  <si>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</si>
  <si>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</si>
  <si>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</si>
  <si>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</si>
  <si>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</si>
  <si>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</si>
  <si>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</si>
  <si>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</si>
  <si>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</si>
  <si>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</si>
  <si>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</si>
  <si>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</si>
  <si>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</si>
  <si>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</si>
  <si>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</si>
  <si>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</si>
  <si>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</si>
  <si>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</si>
  <si>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</si>
  <si>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</si>
  <si>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</si>
  <si>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</si>
  <si>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</si>
  <si>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</si>
  <si>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</si>
  <si>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</si>
  <si>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</si>
  <si>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</si>
  <si>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</si>
  <si>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</si>
  <si>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</si>
  <si>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</si>
  <si>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</si>
  <si>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</si>
  <si>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</si>
  <si>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</si>
  <si>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</si>
  <si>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</si>
  <si>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</si>
  <si>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</si>
  <si>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</si>
  <si>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</si>
  <si>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</si>
  <si>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</si>
  <si>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</si>
  <si>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</si>
  <si>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</si>
  <si>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</si>
  <si>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</si>
  <si>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</si>
  <si>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</si>
  <si>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</si>
  <si>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</si>
  <si>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</si>
  <si>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</si>
  <si>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</si>
  <si>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</si>
  <si>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</si>
  <si>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</si>
  <si>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</si>
  <si>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</si>
  <si>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</si>
  <si>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</si>
  <si>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</si>
  <si>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</si>
  <si>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</si>
  <si>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</si>
  <si>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</si>
  <si>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</si>
  <si>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</si>
  <si>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</si>
  <si>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</si>
  <si>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</si>
  <si>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</si>
  <si>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</si>
  <si>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</si>
  <si>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</si>
  <si>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</si>
  <si>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</si>
  <si>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</si>
  <si>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</si>
  <si>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</si>
  <si>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</si>
  <si>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</si>
  <si>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</si>
  <si>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</si>
  <si>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</si>
  <si>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</si>
  <si>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</si>
  <si>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</si>
  <si>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</si>
  <si>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</si>
  <si>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</si>
  <si>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</si>
  <si>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</si>
  <si>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</si>
  <si>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</si>
  <si>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</si>
  <si>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</si>
  <si>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</si>
  <si>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</si>
  <si>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</si>
  <si>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</si>
  <si>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</si>
  <si>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</si>
  <si>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</si>
  <si>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</si>
  <si>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</si>
  <si>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</si>
  <si>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</si>
  <si>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</si>
  <si>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</si>
  <si>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</si>
  <si>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</si>
  <si>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</si>
  <si>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</si>
  <si>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</si>
  <si>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</si>
  <si>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</si>
  <si>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</si>
  <si>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</si>
  <si>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</si>
  <si>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</si>
  <si>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</si>
  <si>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</si>
  <si>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</si>
  <si>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</si>
  <si>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</si>
  <si>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</si>
  <si>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</si>
  <si>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</si>
  <si>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</si>
  <si>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</si>
  <si>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</si>
  <si>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</si>
  <si>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</si>
  <si>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</si>
  <si>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</si>
  <si>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</si>
  <si>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</si>
  <si>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</si>
  <si>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</si>
  <si>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</si>
  <si>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</si>
  <si>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</si>
  <si>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</si>
  <si>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</si>
  <si>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</si>
  <si>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</si>
  <si>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</si>
  <si>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</si>
  <si>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</si>
  <si>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</si>
  <si>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</si>
  <si>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</si>
  <si>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</si>
  <si>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</si>
  <si>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</si>
  <si>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</si>
  <si>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</si>
  <si>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</si>
  <si>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</si>
  <si>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</si>
  <si>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</si>
  <si>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</si>
  <si>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</si>
  <si>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</si>
  <si>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</si>
  <si>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</si>
  <si>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</si>
  <si>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</si>
  <si>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</si>
  <si>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</si>
  <si>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</si>
  <si>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</si>
  <si>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</si>
  <si>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</si>
  <si>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</si>
  <si>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</si>
  <si>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</si>
  <si>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</si>
  <si>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</si>
  <si>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</si>
  <si>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</si>
  <si>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</si>
  <si>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</si>
  <si>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</si>
  <si>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</si>
  <si>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</si>
  <si>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</si>
  <si>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</si>
  <si>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</si>
  <si>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</si>
  <si>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</si>
  <si>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</si>
  <si>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</si>
  <si>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</si>
  <si>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</si>
  <si>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</si>
  <si>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</si>
  <si>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</si>
  <si>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</si>
  <si>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</si>
  <si>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</si>
  <si>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</si>
  <si>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</si>
  <si>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</si>
  <si>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</si>
  <si>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</si>
  <si>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</si>
  <si>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</si>
  <si>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</si>
  <si>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</si>
  <si>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</si>
  <si>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</si>
  <si>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</si>
  <si>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</si>
  <si>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</si>
  <si>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</si>
  <si>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</si>
  <si>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</si>
  <si>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</si>
  <si>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</si>
  <si>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</si>
  <si>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</si>
  <si>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</si>
  <si>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</si>
  <si>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</si>
  <si>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</si>
  <si>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</si>
  <si>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</si>
  <si>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</si>
  <si>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</si>
  <si>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</si>
  <si>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</si>
  <si>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</si>
  <si>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</si>
  <si>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</si>
  <si>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</si>
  <si>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</si>
  <si>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</si>
  <si>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</si>
  <si>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</si>
  <si>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</si>
  <si>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</si>
  <si>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</si>
  <si>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</si>
  <si>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</si>
  <si>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</si>
  <si>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</si>
  <si>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</si>
  <si>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</si>
  <si>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</si>
  <si>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</si>
  <si>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</si>
  <si>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</si>
  <si>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</si>
  <si>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</si>
  <si>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</si>
  <si>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</si>
  <si>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</si>
  <si>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</si>
  <si>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</si>
  <si>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</si>
  <si>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</si>
  <si>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</si>
  <si>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</si>
  <si>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</si>
  <si>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</si>
  <si>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</si>
  <si>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</si>
  <si>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</si>
  <si>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</si>
  <si>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</si>
  <si>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</si>
  <si>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</si>
  <si>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</si>
  <si>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</si>
  <si>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</si>
  <si>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</si>
  <si>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</si>
  <si>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</si>
  <si>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</si>
  <si>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</si>
  <si>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</si>
  <si>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</si>
  <si>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</si>
  <si>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</si>
  <si>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</si>
  <si>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</si>
  <si>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</si>
  <si>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</si>
  <si>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</si>
  <si>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</si>
  <si>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</si>
  <si>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</si>
  <si>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</si>
  <si>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</si>
  <si>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</si>
  <si>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</si>
  <si>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</si>
  <si>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</si>
  <si>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</si>
  <si>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</si>
  <si>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</si>
  <si>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</si>
  <si>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</si>
  <si>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</si>
  <si>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</si>
  <si>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</si>
  <si>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</si>
  <si>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</si>
  <si>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</si>
  <si>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</si>
  <si>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</si>
  <si>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</si>
  <si>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</si>
  <si>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</si>
  <si>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</si>
  <si>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</si>
  <si>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</si>
  <si>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</si>
  <si>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</si>
  <si>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</si>
  <si>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</si>
  <si>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</si>
  <si>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</si>
  <si>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</si>
  <si>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</si>
  <si>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</si>
  <si>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</si>
  <si>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</si>
  <si>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</si>
  <si>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</si>
  <si>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</si>
  <si>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</si>
  <si>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</si>
  <si>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</si>
  <si>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</si>
  <si>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</si>
  <si>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</si>
  <si>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</si>
  <si>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</si>
  <si>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</si>
  <si>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</si>
  <si>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</si>
  <si>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</si>
  <si>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</si>
  <si>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</si>
  <si>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</si>
  <si>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</si>
  <si>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</si>
  <si>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</si>
  <si>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</si>
  <si>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</si>
  <si>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</si>
  <si>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</si>
  <si>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</si>
  <si>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</si>
  <si>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</si>
  <si>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</si>
  <si>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</si>
  <si>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</si>
  <si>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</si>
  <si>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</si>
  <si>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</si>
  <si>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</si>
  <si>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</si>
  <si>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</si>
  <si>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</si>
  <si>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</si>
  <si>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</si>
  <si>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</si>
  <si>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</si>
  <si>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</si>
  <si>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</si>
  <si>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</si>
  <si>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</si>
  <si>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</si>
  <si>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</si>
  <si>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</si>
  <si>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</si>
  <si>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</si>
  <si>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</si>
  <si>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</si>
  <si>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</si>
  <si>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</si>
  <si>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</si>
  <si>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</si>
  <si>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</si>
  <si>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</si>
  <si>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</si>
  <si>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</si>
  <si>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</si>
  <si>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</si>
  <si>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</si>
  <si>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</si>
  <si>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</si>
  <si>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</si>
  <si>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</si>
  <si>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</si>
  <si>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</si>
  <si>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</si>
  <si>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</si>
  <si>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</si>
  <si>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</si>
  <si>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</si>
  <si>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</si>
  <si>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</si>
  <si>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</si>
  <si>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</si>
  <si>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</si>
  <si>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</si>
  <si>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</si>
  <si>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</si>
  <si>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</si>
  <si>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</si>
  <si>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</si>
  <si>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</si>
  <si>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</si>
  <si>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</si>
  <si>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</si>
  <si>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</si>
  <si>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</si>
  <si>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</si>
  <si>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</si>
  <si>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</si>
  <si>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</si>
  <si>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</si>
  <si>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</si>
  <si>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</si>
  <si>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</si>
  <si>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</si>
  <si>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</si>
  <si>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</si>
  <si>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</si>
  <si>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</si>
  <si>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</si>
  <si>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</si>
  <si>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</si>
  <si>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</si>
  <si>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</si>
  <si>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</si>
  <si>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</si>
  <si>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</si>
  <si>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</si>
  <si>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</si>
  <si>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</si>
  <si>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</si>
  <si>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</si>
  <si>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</si>
  <si>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</si>
  <si>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</si>
  <si>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</si>
  <si>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</si>
  <si>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</si>
  <si>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</si>
  <si>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</si>
  <si>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</si>
  <si>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</si>
  <si>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</si>
  <si>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</si>
  <si>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</si>
  <si>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</si>
  <si>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</si>
  <si>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</si>
  <si>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</si>
  <si>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</si>
  <si>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</si>
  <si>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</si>
  <si>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</si>
  <si>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</si>
  <si>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</si>
  <si>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</si>
  <si>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</si>
  <si>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</si>
  <si>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</si>
  <si>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</si>
  <si>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</si>
  <si>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</si>
  <si>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</si>
  <si>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</si>
  <si>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</si>
  <si>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</si>
  <si>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</si>
  <si>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</si>
  <si>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</si>
  <si>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</si>
  <si>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</si>
  <si>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</si>
  <si>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</si>
  <si>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</si>
  <si>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</si>
  <si>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</si>
  <si>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</si>
  <si>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</si>
  <si>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</si>
  <si>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</si>
  <si>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</si>
  <si>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</si>
  <si>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</si>
  <si>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</si>
  <si>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</si>
  <si>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</si>
  <si>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</si>
  <si>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</si>
  <si>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</si>
  <si>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</si>
  <si>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</si>
  <si>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</si>
  <si>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</si>
  <si>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</si>
  <si>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</si>
  <si>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</si>
  <si>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</si>
  <si>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</si>
  <si>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</si>
  <si>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</si>
  <si>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</si>
  <si>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</si>
  <si>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</si>
  <si>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</si>
  <si>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</si>
  <si>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</si>
  <si>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</si>
  <si>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</si>
  <si>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</si>
  <si>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</si>
  <si>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</si>
  <si>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</si>
  <si>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</si>
  <si>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</si>
  <si>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</si>
  <si>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</si>
  <si>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</si>
  <si>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</si>
  <si>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</si>
  <si>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</si>
  <si>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</si>
  <si>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</si>
  <si>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</si>
  <si>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</si>
  <si>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</si>
  <si>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</si>
  <si>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</si>
  <si>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</si>
  <si>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</si>
  <si>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</si>
  <si>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</si>
  <si>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</si>
  <si>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</si>
  <si>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</si>
  <si>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</si>
  <si>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</si>
  <si>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</si>
  <si>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</si>
  <si>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</si>
  <si>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</si>
  <si>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</si>
  <si>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</si>
  <si>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</si>
  <si>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</si>
  <si>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</si>
  <si>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</si>
  <si>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</si>
  <si>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</si>
  <si>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</si>
  <si>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</si>
  <si>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</si>
  <si>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</si>
  <si>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</si>
  <si>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</si>
  <si>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</si>
  <si>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</si>
  <si>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</si>
  <si>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</si>
  <si>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</si>
  <si>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</si>
  <si>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</si>
  <si>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</si>
  <si>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</si>
  <si>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</si>
  <si>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</si>
  <si>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</si>
  <si>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</si>
  <si>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</si>
  <si>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</si>
  <si>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</si>
  <si>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</si>
  <si>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</si>
  <si>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</si>
  <si>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</si>
  <si>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</si>
  <si>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</si>
  <si>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</si>
  <si>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</si>
  <si>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</si>
  <si>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</si>
  <si>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</si>
  <si>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</si>
  <si>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</si>
  <si>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</si>
  <si>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</si>
  <si>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</si>
  <si>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</si>
  <si>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</si>
  <si>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</si>
  <si>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</si>
  <si>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</si>
  <si>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</si>
  <si>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</si>
  <si>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</si>
  <si>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</si>
  <si>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</si>
  <si>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</si>
  <si>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</si>
  <si>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</si>
  <si>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</si>
  <si>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</si>
  <si>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</si>
  <si>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</si>
  <si>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</si>
  <si>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</si>
  <si>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</si>
  <si>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</si>
  <si>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</si>
  <si>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</si>
  <si>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</si>
  <si>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</si>
  <si>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</si>
  <si>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</si>
  <si>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</si>
  <si>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</si>
  <si>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</si>
  <si>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</si>
  <si>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</si>
  <si>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</si>
  <si>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</si>
  <si>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</si>
  <si>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</si>
  <si>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</si>
  <si>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</si>
  <si>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</si>
  <si>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</si>
  <si>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</si>
  <si>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</si>
  <si>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</si>
  <si>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</si>
  <si>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</si>
  <si>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</si>
  <si>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</si>
  <si>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</si>
  <si>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</si>
  <si>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</si>
  <si>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</si>
  <si>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</si>
  <si>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</si>
  <si>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</si>
  <si>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</si>
  <si>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</si>
  <si>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</si>
  <si>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</si>
  <si>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</si>
  <si>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</si>
  <si>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</si>
  <si>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</si>
  <si>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</si>
  <si>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</si>
  <si>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</si>
  <si>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</si>
  <si>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</si>
  <si>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</si>
  <si>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</si>
  <si>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</si>
  <si>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</si>
  <si>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</si>
  <si>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</si>
  <si>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</si>
  <si>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</si>
  <si>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</si>
  <si>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</si>
  <si>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</si>
  <si>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</si>
  <si>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</si>
  <si>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</si>
  <si>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</si>
  <si>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</si>
  <si>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</si>
  <si>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</si>
  <si>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</si>
  <si>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</si>
  <si>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</si>
  <si>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</si>
  <si>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</si>
  <si>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</si>
  <si>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</si>
  <si>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</si>
  <si>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</si>
  <si>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</si>
  <si>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</si>
  <si>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</si>
  <si>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</si>
  <si>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</si>
  <si>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</si>
  <si>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</si>
  <si>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</si>
  <si>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</si>
  <si>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</si>
  <si>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</si>
  <si>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</si>
  <si>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</si>
  <si>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</si>
  <si>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</si>
  <si>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</si>
  <si>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</si>
  <si>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</si>
  <si>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</si>
  <si>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</si>
  <si>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</si>
  <si>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</si>
  <si>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</si>
  <si>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</si>
  <si>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</si>
  <si>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</si>
  <si>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</si>
  <si>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</si>
  <si>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</si>
  <si>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</si>
  <si>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</si>
  <si>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</si>
  <si>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</si>
  <si>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</si>
  <si>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</si>
  <si>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</si>
  <si>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</si>
  <si>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</si>
  <si>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</si>
  <si>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</si>
  <si>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</si>
  <si>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</si>
  <si>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</si>
  <si>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</si>
  <si>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</si>
  <si>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</si>
  <si>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</si>
  <si>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</si>
  <si>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</si>
  <si>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</si>
  <si>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</si>
  <si>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</si>
  <si>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</si>
  <si>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</si>
  <si>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</si>
  <si>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</si>
  <si>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</si>
  <si>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</si>
  <si>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</si>
  <si>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</si>
  <si>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</si>
  <si>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</si>
  <si>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</si>
  <si>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</si>
  <si>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</si>
  <si>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</si>
  <si>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</si>
  <si>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</si>
  <si>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</si>
  <si>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</si>
  <si>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</si>
  <si>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</si>
  <si>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</si>
  <si>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</si>
  <si>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</si>
  <si>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</si>
  <si>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</si>
  <si>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</si>
  <si>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</si>
  <si>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</si>
  <si>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</si>
  <si>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</si>
  <si>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</si>
  <si>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</si>
  <si>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</si>
  <si>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</si>
  <si>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</si>
  <si>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</si>
  <si>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</si>
  <si>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</si>
  <si>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</si>
  <si>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</si>
  <si>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</si>
  <si>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</si>
  <si>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</si>
  <si>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</si>
  <si>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</si>
  <si>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</si>
  <si>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</si>
  <si>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</si>
  <si>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</si>
  <si>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</si>
  <si>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</si>
  <si>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</si>
  <si>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</si>
  <si>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</si>
  <si>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</si>
  <si>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</si>
  <si>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</si>
  <si>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</si>
  <si>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</si>
  <si>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</si>
  <si>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</si>
  <si>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</si>
  <si>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</si>
  <si>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</si>
  <si>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</si>
  <si>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</si>
  <si>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</si>
  <si>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</si>
  <si>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</si>
  <si>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</si>
  <si>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</si>
  <si>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</si>
  <si>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</si>
  <si>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</si>
  <si>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</si>
  <si>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</si>
  <si>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</si>
  <si>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</si>
  <si>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</si>
  <si>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</si>
  <si>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</si>
  <si>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</si>
  <si>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</si>
  <si>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</si>
  <si>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</si>
  <si>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</si>
  <si>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</si>
  <si>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</si>
  <si>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</si>
  <si>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</si>
  <si>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</si>
  <si>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</si>
  <si>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</si>
  <si>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</si>
  <si>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</si>
  <si>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</si>
  <si>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</si>
  <si>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</si>
  <si>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</si>
  <si>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</si>
  <si>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</si>
  <si>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</si>
  <si>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</si>
  <si>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</si>
  <si>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</si>
  <si>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</si>
  <si>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</si>
  <si>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</si>
  <si>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</si>
  <si>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</si>
  <si>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</si>
  <si>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</si>
  <si>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</si>
  <si>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</si>
  <si>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</si>
  <si>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</si>
  <si>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</si>
  <si>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</si>
  <si>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</si>
  <si>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</si>
  <si>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</si>
  <si>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</si>
  <si>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</si>
  <si>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</si>
  <si>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</si>
  <si>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</si>
  <si>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</si>
  <si>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</si>
  <si>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</si>
  <si>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</si>
  <si>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</si>
  <si>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</si>
  <si>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</si>
  <si>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</si>
  <si>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</si>
  <si>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</si>
  <si>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</si>
  <si>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</si>
  <si>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</si>
  <si>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</si>
  <si>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</si>
  <si>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</si>
  <si>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</si>
  <si>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</si>
  <si>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</si>
  <si>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</si>
  <si>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</si>
  <si>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</si>
  <si>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</si>
  <si>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</si>
  <si>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</si>
  <si>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</si>
  <si>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</si>
  <si>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</si>
  <si>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</si>
  <si>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</si>
  <si>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</si>
  <si>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</si>
  <si>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</si>
  <si>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</si>
  <si>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</si>
  <si>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</si>
  <si>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</si>
  <si>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</si>
  <si>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</si>
  <si>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</si>
  <si>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</si>
  <si>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</si>
  <si>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</si>
  <si>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</si>
  <si>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</si>
  <si>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</si>
  <si>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</si>
  <si>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</si>
  <si>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</si>
  <si>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</si>
  <si>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</si>
  <si>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</si>
  <si>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</si>
  <si>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</si>
  <si>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</si>
  <si>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</si>
  <si>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</si>
  <si>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</si>
  <si>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</si>
  <si>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</si>
  <si>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</si>
  <si>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</si>
  <si>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</si>
  <si>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</si>
  <si>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</si>
  <si>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</si>
  <si>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</si>
  <si>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</si>
  <si>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</si>
  <si>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</si>
  <si>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</si>
  <si>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</si>
  <si>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</si>
  <si>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</si>
  <si>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</si>
  <si>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</si>
  <si>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</si>
  <si>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</si>
  <si>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</si>
  <si>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</si>
  <si>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</si>
  <si>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</si>
  <si>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</si>
  <si>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</si>
  <si>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</si>
  <si>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</si>
  <si>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</si>
  <si>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</si>
  <si>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</si>
  <si>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</si>
  <si>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</si>
  <si>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</si>
  <si>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</si>
  <si>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</si>
  <si>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</si>
  <si>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</si>
  <si>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</si>
  <si>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</si>
  <si>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</si>
  <si>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</si>
  <si>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</si>
  <si>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</si>
  <si>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</si>
  <si>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</si>
  <si>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</si>
  <si>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</si>
  <si>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</si>
  <si>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</si>
  <si>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</si>
  <si>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</si>
  <si>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</si>
  <si>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</si>
  <si>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</si>
  <si>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</si>
  <si>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</si>
  <si>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</si>
  <si>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</si>
  <si>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</si>
  <si>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</si>
  <si>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</si>
  <si>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</si>
  <si>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</si>
  <si>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</si>
  <si>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</si>
  <si>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</si>
  <si>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</si>
  <si>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</si>
  <si>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</si>
  <si>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</si>
  <si>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</si>
  <si>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</si>
  <si>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</si>
  <si>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</si>
  <si>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</si>
  <si>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</si>
  <si>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</si>
  <si>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</si>
  <si>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</si>
  <si>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</si>
  <si>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</si>
  <si>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</si>
  <si>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</si>
  <si>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</si>
  <si>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</si>
  <si>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</si>
  <si>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</si>
  <si>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</si>
  <si>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</si>
  <si>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</si>
  <si>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</si>
  <si>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</si>
  <si>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</si>
  <si>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</si>
  <si>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</si>
  <si>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</si>
  <si>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</si>
  <si>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</si>
  <si>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</si>
  <si>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</si>
  <si>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</si>
  <si>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</si>
  <si>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</si>
  <si>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</si>
  <si>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</si>
  <si>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</si>
  <si>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</si>
  <si>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</si>
  <si>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</si>
  <si>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</si>
  <si>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</si>
  <si>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</si>
  <si>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</si>
  <si>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</si>
  <si>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</si>
  <si>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</si>
  <si>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</si>
  <si>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</si>
  <si>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</si>
  <si>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</si>
  <si>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</si>
  <si>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</si>
  <si>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</si>
  <si>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</si>
  <si>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</si>
  <si>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</si>
  <si>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</si>
  <si>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</si>
  <si>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</si>
  <si>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</si>
  <si>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</si>
  <si>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</si>
  <si>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</si>
  <si>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</si>
  <si>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</si>
  <si>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</si>
  <si>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</si>
  <si>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</si>
  <si>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</si>
  <si>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</si>
  <si>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</si>
  <si>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</si>
  <si>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</si>
  <si>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</si>
  <si>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</si>
  <si>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</si>
  <si>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</si>
  <si>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</si>
  <si>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</si>
  <si>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</si>
  <si>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</si>
  <si>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</si>
  <si>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</si>
  <si>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</si>
  <si>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</si>
  <si>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</si>
  <si>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</si>
  <si>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</si>
  <si>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</si>
  <si>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</si>
  <si>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</si>
  <si>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</si>
  <si>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</si>
  <si>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</si>
  <si>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</si>
  <si>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</si>
  <si>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</si>
  <si>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</si>
  <si>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</si>
  <si>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</si>
  <si>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</si>
  <si>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</si>
  <si>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</si>
  <si>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</si>
  <si>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</si>
  <si>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</si>
  <si>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</si>
  <si>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</si>
  <si>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</si>
  <si>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</si>
  <si>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</si>
  <si>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</si>
  <si>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</si>
  <si>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</si>
  <si>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</si>
  <si>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</si>
  <si>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</si>
  <si>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</si>
  <si>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</si>
  <si>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</si>
  <si>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</si>
  <si>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</si>
  <si>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</si>
  <si>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</si>
  <si>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</si>
  <si>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</si>
  <si>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</si>
  <si>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</si>
  <si>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</si>
  <si>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</si>
  <si>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</si>
  <si>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</si>
  <si>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</si>
  <si>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</si>
  <si>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</si>
  <si>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</si>
  <si>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</si>
  <si>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</si>
  <si>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</si>
  <si>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</si>
  <si>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</si>
  <si>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</si>
  <si>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</si>
  <si>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</si>
  <si>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</si>
  <si>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</si>
  <si>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</si>
  <si>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</si>
  <si>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</si>
  <si>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</si>
  <si>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</si>
  <si>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</si>
  <si>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</si>
  <si>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</si>
  <si>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</si>
  <si>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</si>
  <si>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</si>
  <si>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</si>
  <si>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</si>
  <si>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</si>
  <si>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</si>
  <si>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</si>
  <si>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</si>
  <si>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</si>
  <si>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</si>
  <si>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</si>
  <si>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</si>
  <si>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</si>
  <si>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</si>
  <si>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</si>
  <si>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</si>
  <si>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</si>
  <si>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</si>
  <si>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</si>
  <si>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</si>
  <si>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</si>
  <si>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</si>
  <si>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</si>
  <si>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</si>
  <si>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</si>
  <si>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</si>
  <si>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</si>
  <si>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</si>
  <si>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</si>
  <si>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</si>
  <si>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</si>
  <si>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</si>
  <si>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</si>
  <si>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</si>
  <si>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</si>
  <si>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</si>
  <si>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</si>
  <si>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</si>
  <si>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</si>
  <si>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</si>
  <si>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</si>
  <si>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</si>
  <si>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</si>
  <si>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</si>
  <si>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</si>
  <si>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</si>
  <si>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</si>
  <si>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</si>
  <si>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</si>
  <si>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</si>
  <si>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</si>
  <si>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</si>
  <si>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</si>
  <si>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</si>
  <si>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</si>
  <si>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</si>
  <si>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</si>
  <si>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</si>
  <si>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</si>
  <si>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</si>
  <si>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</si>
  <si>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</si>
  <si>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</si>
  <si>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</si>
  <si>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</si>
  <si>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</si>
  <si>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</si>
  <si>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</si>
  <si>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</si>
  <si>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</si>
  <si>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</si>
  <si>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</si>
  <si>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</si>
  <si>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</si>
  <si>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</si>
  <si>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</si>
  <si>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</si>
  <si>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</si>
  <si>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</si>
  <si>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</si>
  <si>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</si>
  <si>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</si>
  <si>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</si>
  <si>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</si>
  <si>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</si>
  <si>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</si>
  <si>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</si>
  <si>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</si>
  <si>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</si>
  <si>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</si>
  <si>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</si>
  <si>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</si>
  <si>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</si>
  <si>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</si>
  <si>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</si>
  <si>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</si>
  <si>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</si>
  <si>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</si>
  <si>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</si>
  <si>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</si>
  <si>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</si>
  <si>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</si>
  <si>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</si>
  <si>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</si>
  <si>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</si>
  <si>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</si>
  <si>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</si>
  <si>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</si>
  <si>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</si>
  <si>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</si>
  <si>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</si>
  <si>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</si>
  <si>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</si>
  <si>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</si>
  <si>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</si>
  <si>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</si>
  <si>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</si>
  <si>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</si>
  <si>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</si>
  <si>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</si>
  <si>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</si>
  <si>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</si>
  <si>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</si>
  <si>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</si>
  <si>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</si>
  <si>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</si>
  <si>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</si>
  <si>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</si>
  <si>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</si>
  <si>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</si>
  <si>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</si>
  <si>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</si>
  <si>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</si>
  <si>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</si>
  <si>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</si>
  <si>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</si>
  <si>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</si>
  <si>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</si>
  <si>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</si>
  <si>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</si>
  <si>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</si>
  <si>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</si>
  <si>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</si>
  <si>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</si>
  <si>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</si>
  <si>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</si>
  <si>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</si>
  <si>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</si>
  <si>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</si>
  <si>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</si>
  <si>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</si>
  <si>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</si>
  <si>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</si>
  <si>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</si>
  <si>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</si>
  <si>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</si>
  <si>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</si>
  <si>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</si>
  <si>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</si>
  <si>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</si>
  <si>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</si>
  <si>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</si>
  <si>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</si>
  <si>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</si>
  <si>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</si>
  <si>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</si>
  <si>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</si>
  <si>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</si>
  <si>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</si>
  <si>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</si>
  <si>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</si>
  <si>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</si>
  <si>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</si>
  <si>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</si>
  <si>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</si>
  <si>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</si>
  <si>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</si>
  <si>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</si>
  <si>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</si>
  <si>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</si>
  <si>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</si>
  <si>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</si>
  <si>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</si>
  <si>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</si>
  <si>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</si>
  <si>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</si>
  <si>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</si>
  <si>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</si>
  <si>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</si>
  <si>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</si>
  <si>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</si>
  <si>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</si>
  <si>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</si>
  <si>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</si>
  <si>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</si>
  <si>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</si>
  <si>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</si>
  <si>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</si>
  <si>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</si>
  <si>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</si>
  <si>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</si>
  <si>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</si>
  <si>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</si>
  <si>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</si>
  <si>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</si>
  <si>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</si>
  <si>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</si>
  <si>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</si>
  <si>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</si>
  <si>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</si>
  <si>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</si>
  <si>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</si>
  <si>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</si>
  <si>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</si>
  <si>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</si>
  <si>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</si>
  <si>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</si>
  <si>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</si>
  <si>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</si>
  <si>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</si>
  <si>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</si>
  <si>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</si>
  <si>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</si>
  <si>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</si>
  <si>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</si>
  <si>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</si>
  <si>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</si>
  <si>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</si>
  <si>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</si>
  <si>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</si>
  <si>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</si>
  <si>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</si>
  <si>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</si>
  <si>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</si>
  <si>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</si>
  <si>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</si>
  <si>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</si>
  <si>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</si>
  <si>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</si>
  <si>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</si>
  <si>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</si>
  <si>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</si>
  <si>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</si>
  <si>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</si>
  <si>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</si>
  <si>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</si>
  <si>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</si>
  <si>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</si>
  <si>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</si>
  <si>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</si>
  <si>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</si>
  <si>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</si>
  <si>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</si>
  <si>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</si>
  <si>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</si>
  <si>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</si>
  <si>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</si>
  <si>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</si>
  <si>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</si>
  <si>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</si>
  <si>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</si>
  <si>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</si>
  <si>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</si>
  <si>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</si>
  <si>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</si>
  <si>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</si>
  <si>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</si>
  <si>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</si>
  <si>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</si>
  <si>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</si>
  <si>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</si>
  <si>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</si>
  <si>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</si>
  <si>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</si>
  <si>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</si>
  <si>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</si>
  <si>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</si>
  <si>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</si>
  <si>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</si>
  <si>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</si>
  <si>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</si>
  <si>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</si>
  <si>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</si>
  <si>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</si>
  <si>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</si>
  <si>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</si>
  <si>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</si>
  <si>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</si>
  <si>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</si>
  <si>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</si>
  <si>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</si>
  <si>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</si>
  <si>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</si>
  <si>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</si>
  <si>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</si>
  <si>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</si>
  <si>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</si>
  <si>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</si>
  <si>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</si>
  <si>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</si>
  <si>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</si>
  <si>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</si>
  <si>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</si>
  <si>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</si>
  <si>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</si>
  <si>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</si>
  <si>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</si>
  <si>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</si>
  <si>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</si>
  <si>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</si>
  <si>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</si>
  <si>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</si>
  <si>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</si>
  <si>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</si>
  <si>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</si>
  <si>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</si>
  <si>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</si>
  <si>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</si>
  <si>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</si>
  <si>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</si>
  <si>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</si>
  <si>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</si>
  <si>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</si>
  <si>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</si>
  <si>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</si>
  <si>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</si>
  <si>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</si>
  <si>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</si>
  <si>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</si>
  <si>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</si>
  <si>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</si>
  <si>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</si>
  <si>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</si>
  <si>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</si>
  <si>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</si>
  <si>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</si>
  <si>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</si>
  <si>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</si>
  <si>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</si>
  <si>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</si>
  <si>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</si>
  <si>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</si>
  <si>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</si>
  <si>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</si>
  <si>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</si>
  <si>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</si>
  <si>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</si>
  <si>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</si>
  <si>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</si>
  <si>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</si>
  <si>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</si>
  <si>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</si>
  <si>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</si>
  <si>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</si>
  <si>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</si>
  <si>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</si>
  <si>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</si>
  <si>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</si>
  <si>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</si>
  <si>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</si>
  <si>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</si>
  <si>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</si>
  <si>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</si>
  <si>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</si>
  <si>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</si>
  <si>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</si>
  <si>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</si>
  <si>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</si>
  <si>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</si>
  <si>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</si>
  <si>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</si>
  <si>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</si>
  <si>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</si>
  <si>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</si>
  <si>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</si>
  <si>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</si>
  <si>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</si>
  <si>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</si>
  <si>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</si>
  <si>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</si>
  <si>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</si>
  <si>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</si>
  <si>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</si>
  <si>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</si>
  <si>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</si>
  <si>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</si>
  <si>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</si>
  <si>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</si>
  <si>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</si>
  <si>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</si>
  <si>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</si>
  <si>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</si>
  <si>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</si>
  <si>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</si>
  <si>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</si>
  <si>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</si>
  <si>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</si>
  <si>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</si>
  <si>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</si>
  <si>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</si>
  <si>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</si>
  <si>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</si>
  <si>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</si>
  <si>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</si>
  <si>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</si>
  <si>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</si>
  <si>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</si>
  <si>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</si>
  <si>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</si>
  <si>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</si>
  <si>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</si>
  <si>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</si>
  <si>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</si>
  <si>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</si>
  <si>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</si>
  <si>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</si>
  <si>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</si>
  <si>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</si>
  <si>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</si>
  <si>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</si>
  <si>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</si>
  <si>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</si>
  <si>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</si>
  <si>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</si>
  <si>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</si>
  <si>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</si>
  <si>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</si>
  <si>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</si>
  <si>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</si>
  <si>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</si>
  <si>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</si>
  <si>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</si>
  <si>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</si>
  <si>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</si>
  <si>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</si>
  <si>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</si>
  <si>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</si>
  <si>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</si>
  <si>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</si>
  <si>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</si>
  <si>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</si>
  <si>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</si>
  <si>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</si>
  <si>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</si>
  <si>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</si>
  <si>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</si>
  <si>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</si>
  <si>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</si>
  <si>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</si>
  <si>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</si>
  <si>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</si>
  <si>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</si>
  <si>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</si>
  <si>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</si>
  <si>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</si>
  <si>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</si>
  <si>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</si>
  <si>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</si>
  <si>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</si>
  <si>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</si>
  <si>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</si>
  <si>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</si>
  <si>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</si>
  <si>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</si>
  <si>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</si>
  <si>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</si>
  <si>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</si>
  <si>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</si>
  <si>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</si>
  <si>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</si>
  <si>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</si>
  <si>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</si>
  <si>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</si>
  <si>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</si>
  <si>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</si>
  <si>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</si>
  <si>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</si>
  <si>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</si>
  <si>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</si>
  <si>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</si>
  <si>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</si>
  <si>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</si>
  <si>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</si>
  <si>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</si>
  <si>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</si>
  <si>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</si>
  <si>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</si>
  <si>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</si>
  <si>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</si>
  <si>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</si>
  <si>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</si>
  <si>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</si>
  <si>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</si>
  <si>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</si>
  <si>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</si>
  <si>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</si>
  <si>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</si>
  <si>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</si>
  <si>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</si>
  <si>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</si>
  <si>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</si>
  <si>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</si>
  <si>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</si>
  <si>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</si>
  <si>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</si>
  <si>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</si>
  <si>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</si>
  <si>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</si>
  <si>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</si>
  <si>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</si>
  <si>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</si>
  <si>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</si>
  <si>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</si>
  <si>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</si>
  <si>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</si>
  <si>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</si>
  <si>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</si>
  <si>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</si>
  <si>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</si>
  <si>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</si>
  <si>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</si>
  <si>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</si>
  <si>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</si>
  <si>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</si>
  <si>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</si>
  <si>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</si>
  <si>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</si>
  <si>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</si>
  <si>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</si>
  <si>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</si>
  <si>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</si>
  <si>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</si>
  <si>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</si>
  <si>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</si>
  <si>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</si>
  <si>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</si>
  <si>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</si>
  <si>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</si>
  <si>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</si>
  <si>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</si>
  <si>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</si>
  <si>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</si>
  <si>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</si>
  <si>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</si>
  <si>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</si>
  <si>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</si>
  <si>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</si>
  <si>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</si>
  <si>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</si>
  <si>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</si>
  <si>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</si>
  <si>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</si>
  <si>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</si>
  <si>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</si>
  <si>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</si>
  <si>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</si>
  <si>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</si>
  <si>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</si>
  <si>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</si>
  <si>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</si>
  <si>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</si>
  <si>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</si>
  <si>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</si>
  <si>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</si>
  <si>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</si>
  <si>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</si>
  <si>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</si>
  <si>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</si>
  <si>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</si>
  <si>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</si>
  <si>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</si>
  <si>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</si>
  <si>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</si>
  <si>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</si>
  <si>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</si>
  <si>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</si>
  <si>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</si>
  <si>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</si>
  <si>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</si>
  <si>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</si>
  <si>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</si>
  <si>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</si>
  <si>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</si>
  <si>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</si>
  <si>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</si>
  <si>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</si>
  <si>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</si>
  <si>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</si>
  <si>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</si>
  <si>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</si>
  <si>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</si>
  <si>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</si>
  <si>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</si>
  <si>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</si>
  <si>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</si>
  <si>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</si>
  <si>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</si>
  <si>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</si>
  <si>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</si>
  <si>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</si>
  <si>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</si>
  <si>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</si>
  <si>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</si>
  <si>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</si>
  <si>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</si>
  <si>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</si>
  <si>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</si>
  <si>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</si>
  <si>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</si>
  <si>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</si>
  <si>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</si>
  <si>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</si>
  <si>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</si>
  <si>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</si>
  <si>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</si>
  <si>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</si>
  <si>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</si>
  <si>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</si>
  <si>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</si>
  <si>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</si>
  <si>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</si>
  <si>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</si>
  <si>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</si>
  <si>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</si>
  <si>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</si>
  <si>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</si>
  <si>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</si>
  <si>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</si>
  <si>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</si>
  <si>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</si>
  <si>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</si>
  <si>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</si>
  <si>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</si>
  <si>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</si>
  <si>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</si>
  <si>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</si>
  <si>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</si>
  <si>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</si>
  <si>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</si>
  <si>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</si>
  <si>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</si>
  <si>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</si>
  <si>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</si>
  <si>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</si>
  <si>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</si>
  <si>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</si>
  <si>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</si>
  <si>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</si>
  <si>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</si>
  <si>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</si>
  <si>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</si>
  <si>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</si>
  <si>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</si>
  <si>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</si>
  <si>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</si>
  <si>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</si>
  <si>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</si>
  <si>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</si>
  <si>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</si>
  <si>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</si>
  <si>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</si>
  <si>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</si>
  <si>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</si>
  <si>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</si>
  <si>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</si>
  <si>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</si>
  <si>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</si>
  <si>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</si>
  <si>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</si>
  <si>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</si>
  <si>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</si>
  <si>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</si>
  <si>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</si>
  <si>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</si>
  <si>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</si>
  <si>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</si>
  <si>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</si>
  <si>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</si>
  <si>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</si>
  <si>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</si>
  <si>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</si>
  <si>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</si>
  <si>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</si>
  <si>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</si>
  <si>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</si>
  <si>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</si>
  <si>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</si>
  <si>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</si>
  <si>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</si>
  <si>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</si>
  <si>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</si>
  <si>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</si>
  <si>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</si>
  <si>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</si>
  <si>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</si>
  <si>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</si>
  <si>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</si>
  <si>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</si>
  <si>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</si>
  <si>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</si>
  <si>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</si>
  <si>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</si>
  <si>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</si>
  <si>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</si>
  <si>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</si>
  <si>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</si>
  <si>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</si>
  <si>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</si>
  <si>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</si>
  <si>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</si>
  <si>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</si>
  <si>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</si>
  <si>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</si>
  <si>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</si>
  <si>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</si>
  <si>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</si>
  <si>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</si>
  <si>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</si>
  <si>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</si>
  <si>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</si>
  <si>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</si>
  <si>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</si>
  <si>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</si>
  <si>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</si>
  <si>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</si>
  <si>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</si>
  <si>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</si>
  <si>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</si>
  <si>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</si>
  <si>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</si>
  <si>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</si>
  <si>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</si>
  <si>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</si>
  <si>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</si>
  <si>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</si>
  <si>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</si>
  <si>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</si>
  <si>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</si>
  <si>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</si>
  <si>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</si>
  <si>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</si>
  <si>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</si>
  <si>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</si>
  <si>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</si>
  <si>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</si>
  <si>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</si>
  <si>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</si>
  <si>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</si>
  <si>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</si>
  <si>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</si>
  <si>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</si>
  <si>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</si>
  <si>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</si>
  <si>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</si>
  <si>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</si>
  <si>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</si>
  <si>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</si>
  <si>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</si>
  <si>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</si>
  <si>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</si>
  <si>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</si>
  <si>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</si>
  <si>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</si>
  <si>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</si>
  <si>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</si>
  <si>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</si>
  <si>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</si>
  <si>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</si>
  <si>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</si>
  <si>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</si>
  <si>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</si>
  <si>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</si>
  <si>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</si>
  <si>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</si>
  <si>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</si>
  <si>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</si>
  <si>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</si>
  <si>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</si>
  <si>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</si>
  <si>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</si>
  <si>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</si>
  <si>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</si>
  <si>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</si>
  <si>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</si>
  <si>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</si>
  <si>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</si>
  <si>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</si>
  <si>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</si>
  <si>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</si>
  <si>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</si>
  <si>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</si>
  <si>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</si>
  <si>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</si>
  <si>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</si>
  <si>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</si>
  <si>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</si>
  <si>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</si>
  <si>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</si>
  <si>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</si>
  <si>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</si>
  <si>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</si>
  <si>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</si>
  <si>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</si>
  <si>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</si>
  <si>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</si>
  <si>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</si>
  <si>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</si>
  <si>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</si>
  <si>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</si>
  <si>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</si>
  <si>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</si>
  <si>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</si>
  <si>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</si>
  <si>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</si>
  <si>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</si>
  <si>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</si>
  <si>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</si>
  <si>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</si>
  <si>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</si>
  <si>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</si>
  <si>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</si>
  <si>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</si>
  <si>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</si>
  <si>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</si>
  <si>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</si>
  <si>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</si>
  <si>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</si>
  <si>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</si>
  <si>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</si>
  <si>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</si>
  <si>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</si>
  <si>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</si>
  <si>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</si>
  <si>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</si>
  <si>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</si>
  <si>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</si>
  <si>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</si>
  <si>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</si>
  <si>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</si>
  <si>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</si>
  <si>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</si>
  <si>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</si>
  <si>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</si>
  <si>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</si>
  <si>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</si>
  <si>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</si>
  <si>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</si>
  <si>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</si>
  <si>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</si>
  <si>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</si>
  <si>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</si>
  <si>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</si>
  <si>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</si>
  <si>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</si>
  <si>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</si>
  <si>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</si>
  <si>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</si>
  <si>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</si>
  <si>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</si>
  <si>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</si>
  <si>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</si>
  <si>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</si>
  <si>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</si>
  <si>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</si>
  <si>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</si>
  <si>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</si>
  <si>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</si>
  <si>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</si>
  <si>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</si>
  <si>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</si>
  <si>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</si>
  <si>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</si>
  <si>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</si>
  <si>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</si>
  <si>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</si>
  <si>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</si>
  <si>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</si>
  <si>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</si>
  <si>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</si>
  <si>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</si>
  <si>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</si>
  <si>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</si>
  <si>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</si>
  <si>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</si>
  <si>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</si>
  <si>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</si>
  <si>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</si>
  <si>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</si>
  <si>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</si>
  <si>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</si>
  <si>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</si>
  <si>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</si>
  <si>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</si>
  <si>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</si>
  <si>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</si>
  <si>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</si>
  <si>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</si>
  <si>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</si>
  <si>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</si>
  <si>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</si>
  <si>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</si>
  <si>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</si>
  <si>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</si>
  <si>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</si>
  <si>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</si>
  <si>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</si>
  <si>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</si>
  <si>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</si>
  <si>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</si>
  <si>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</si>
  <si>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</si>
  <si>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</si>
  <si>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</si>
  <si>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</si>
  <si>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</si>
  <si>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</si>
  <si>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</si>
  <si>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</si>
  <si>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</si>
  <si>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</si>
  <si>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</si>
  <si>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</si>
  <si>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</si>
  <si>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</si>
  <si>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</si>
  <si>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</si>
  <si>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</si>
  <si>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</si>
  <si>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</si>
  <si>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</si>
  <si>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</si>
  <si>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</si>
  <si>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</si>
  <si>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</si>
  <si>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</si>
  <si>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</si>
  <si>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</si>
  <si>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</si>
  <si>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</si>
  <si>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</si>
  <si>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</si>
  <si>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</si>
  <si>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</si>
  <si>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</si>
  <si>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</si>
  <si>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</si>
  <si>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</si>
  <si>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</si>
  <si>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</si>
  <si>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</si>
  <si>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</si>
  <si>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</si>
  <si>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</si>
  <si>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</si>
  <si>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</si>
  <si>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</si>
  <si>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</si>
  <si>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</si>
  <si>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</si>
  <si>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</si>
  <si>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</si>
  <si>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</si>
  <si>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</si>
  <si>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</si>
  <si>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</si>
  <si>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</si>
  <si>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</si>
  <si>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</si>
  <si>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</si>
  <si>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</si>
  <si>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</si>
  <si>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</si>
  <si>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</si>
  <si>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</si>
  <si>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</si>
  <si>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</si>
  <si>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</si>
  <si>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</si>
  <si>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</si>
  <si>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</si>
  <si>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</si>
  <si>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</si>
  <si>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</si>
  <si>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</si>
  <si>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</si>
  <si>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</si>
  <si>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</si>
  <si>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</si>
  <si>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</si>
  <si>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</si>
  <si>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</si>
  <si>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</si>
  <si>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</si>
  <si>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</si>
  <si>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</si>
  <si>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</si>
  <si>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</si>
  <si>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</si>
  <si>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</si>
  <si>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</si>
  <si>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</si>
  <si>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</si>
  <si>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</si>
  <si>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</si>
  <si>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</si>
  <si>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</si>
  <si>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</si>
  <si>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</si>
  <si>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</si>
  <si>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</si>
  <si>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</si>
  <si>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</si>
  <si>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</si>
  <si>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</si>
  <si>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</si>
  <si>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</si>
  <si>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</si>
  <si>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</si>
  <si>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</si>
  <si>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</si>
  <si>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</si>
  <si>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</si>
  <si>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</si>
  <si>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</si>
  <si>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</si>
  <si>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</si>
  <si>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</si>
  <si>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</si>
  <si>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</si>
  <si>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</si>
  <si>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</si>
  <si>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</si>
  <si>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</si>
  <si>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</si>
  <si>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</si>
  <si>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</si>
  <si>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</si>
  <si>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</si>
  <si>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</si>
  <si>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</si>
  <si>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</si>
  <si>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</si>
  <si>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</si>
  <si>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</si>
  <si>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</si>
  <si>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</si>
  <si>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</si>
  <si>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</si>
  <si>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</si>
  <si>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</si>
  <si>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</si>
  <si>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</si>
  <si>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</si>
  <si>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</si>
  <si>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</si>
  <si>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</si>
  <si>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</si>
  <si>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</si>
  <si>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</si>
  <si>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</si>
  <si>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</si>
  <si>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</si>
  <si>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</si>
  <si>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</si>
  <si>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</si>
  <si>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</si>
  <si>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</si>
  <si>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</si>
  <si>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</si>
  <si>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</si>
  <si>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</si>
  <si>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</si>
  <si>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</si>
  <si>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</si>
  <si>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</si>
  <si>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</si>
  <si>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</si>
  <si>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</si>
  <si>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</si>
  <si>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</si>
  <si>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</si>
  <si>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</si>
  <si>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</si>
  <si>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</si>
  <si>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</si>
  <si>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</si>
  <si>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</si>
  <si>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</si>
  <si>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</si>
  <si>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</si>
  <si>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</si>
  <si>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</si>
  <si>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</si>
  <si>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</si>
  <si>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</si>
  <si>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</si>
  <si>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</si>
  <si>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</si>
  <si>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</si>
  <si>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</si>
  <si>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</si>
  <si>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</si>
  <si>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</si>
  <si>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</si>
  <si>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</si>
  <si>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</si>
  <si>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</si>
  <si>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</si>
  <si>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</si>
  <si>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</si>
  <si>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</si>
  <si>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</si>
  <si>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</si>
  <si>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</si>
  <si>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</si>
  <si>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</si>
  <si>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</si>
  <si>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</si>
  <si>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</si>
  <si>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</si>
  <si>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</si>
  <si>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</si>
  <si>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</si>
  <si>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</si>
  <si>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</si>
  <si>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</si>
  <si>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</si>
  <si>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</si>
  <si>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</si>
  <si>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</si>
  <si>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</si>
  <si>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</si>
  <si>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</si>
  <si>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</si>
  <si>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</si>
  <si>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</si>
  <si>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</si>
  <si>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</si>
  <si>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</si>
  <si>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</si>
  <si>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</si>
  <si>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</si>
  <si>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</si>
  <si>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</si>
  <si>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</si>
  <si>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</si>
  <si>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</si>
  <si>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</si>
  <si>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</si>
  <si>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</si>
  <si>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</si>
  <si>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</si>
  <si>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</si>
  <si>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</si>
  <si>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</si>
  <si>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</si>
  <si>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</si>
  <si>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</si>
  <si>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</si>
  <si>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</si>
  <si>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</si>
  <si>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</si>
  <si>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</si>
  <si>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</si>
  <si>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</si>
  <si>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</si>
  <si>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</si>
  <si>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</si>
  <si>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</si>
  <si>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</si>
  <si>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</si>
  <si>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</si>
  <si>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</si>
  <si>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</si>
  <si>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</si>
  <si>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</si>
  <si>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</si>
  <si>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</si>
  <si>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</si>
  <si>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</si>
  <si>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</si>
  <si>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</si>
  <si>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</si>
  <si>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</si>
  <si>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</si>
  <si>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</si>
  <si>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</si>
  <si>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</si>
  <si>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</si>
  <si>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</si>
  <si>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</si>
  <si>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</si>
  <si>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</si>
  <si>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</si>
  <si>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</si>
  <si>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</si>
  <si>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</si>
  <si>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</si>
  <si>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</si>
  <si>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</si>
  <si>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</si>
  <si>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</si>
  <si>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</si>
  <si>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</si>
  <si>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</si>
  <si>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</si>
  <si>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</si>
  <si>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</si>
  <si>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</si>
  <si>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</si>
  <si>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</si>
  <si>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</si>
  <si>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</si>
  <si>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</si>
  <si>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</si>
  <si>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</si>
  <si>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</si>
  <si>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</si>
  <si>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</si>
  <si>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</si>
  <si>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</si>
  <si>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</si>
  <si>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</si>
  <si>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</si>
  <si>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</si>
  <si>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</si>
  <si>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</si>
  <si>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</si>
  <si>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</si>
  <si>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</si>
  <si>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</si>
  <si>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</si>
  <si>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</si>
  <si>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</si>
  <si>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</si>
  <si>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</si>
  <si>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</si>
  <si>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</si>
  <si>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</si>
  <si>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</si>
  <si>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</si>
  <si>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</si>
  <si>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</si>
  <si>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</si>
  <si>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</si>
  <si>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</si>
  <si>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</si>
  <si>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</si>
  <si>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</si>
  <si>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</si>
  <si>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</si>
  <si>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</si>
  <si>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</si>
  <si>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</si>
  <si>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</si>
  <si>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</si>
  <si>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</si>
  <si>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</si>
  <si>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</si>
  <si>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</si>
  <si>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</si>
  <si>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</si>
  <si>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</si>
  <si>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</si>
  <si>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</si>
  <si>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</si>
  <si>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</si>
  <si>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</si>
  <si>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</si>
  <si>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</si>
  <si>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</si>
  <si>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</si>
  <si>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</si>
  <si>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</si>
  <si>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</si>
  <si>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</si>
  <si>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</si>
  <si>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</si>
  <si>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</si>
  <si>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</si>
  <si>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</si>
  <si>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</si>
  <si>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</si>
  <si>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</si>
  <si>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</si>
  <si>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</si>
  <si>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</si>
  <si>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</si>
  <si>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</si>
  <si>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</si>
  <si>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</si>
  <si>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</si>
  <si>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</si>
  <si>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</si>
  <si>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</si>
  <si>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</si>
  <si>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</si>
  <si>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</si>
  <si>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</si>
  <si>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</si>
  <si>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</si>
  <si>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</si>
  <si>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</si>
  <si>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</si>
  <si>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</si>
  <si>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</si>
  <si>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</si>
  <si>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</si>
  <si>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</si>
  <si>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</si>
  <si>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</si>
  <si>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</si>
  <si>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</si>
  <si>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</si>
  <si>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</si>
  <si>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</si>
  <si>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</si>
  <si>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</si>
  <si>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</si>
  <si>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</si>
  <si>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</si>
  <si>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</si>
  <si>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</si>
  <si>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</si>
  <si>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</si>
  <si>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</si>
  <si>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</si>
  <si>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</si>
  <si>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</si>
  <si>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</si>
  <si>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</si>
  <si>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</si>
  <si>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</si>
  <si>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</si>
  <si>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</si>
  <si>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</si>
  <si>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</si>
  <si>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</si>
  <si>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</si>
  <si>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</si>
  <si>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</si>
  <si>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</si>
  <si>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</si>
  <si>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</si>
  <si>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</si>
  <si>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</si>
  <si>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</si>
  <si>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</si>
  <si>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</si>
  <si>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</si>
  <si>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</si>
  <si>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</si>
  <si>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</si>
  <si>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</si>
  <si>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</si>
  <si>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</si>
  <si>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</si>
  <si>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</si>
  <si>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</si>
  <si>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</si>
  <si>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</si>
  <si>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</si>
  <si>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</si>
  <si>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</si>
  <si>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</si>
  <si>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</si>
  <si>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</si>
  <si>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</si>
  <si>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</si>
  <si>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</si>
  <si>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</si>
  <si>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</si>
  <si>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</si>
  <si>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</si>
  <si>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</si>
  <si>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</si>
  <si>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</si>
  <si>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</si>
  <si>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</si>
  <si>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</si>
  <si>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</si>
  <si>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</si>
  <si>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</si>
  <si>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</si>
  <si>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</si>
  <si>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</si>
  <si>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</si>
  <si>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</si>
  <si>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</si>
  <si>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</si>
  <si>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</si>
  <si>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</si>
  <si>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</si>
  <si>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</si>
  <si>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</si>
  <si>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</si>
  <si>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</si>
  <si>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</si>
  <si>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</si>
  <si>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</si>
  <si>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</si>
  <si>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</si>
  <si>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</si>
  <si>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</si>
  <si>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</si>
  <si>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</si>
  <si>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</si>
  <si>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</si>
  <si>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</si>
  <si>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</si>
  <si>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</si>
  <si>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</si>
  <si>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</si>
  <si>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</si>
  <si>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</si>
  <si>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</si>
  <si>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</si>
  <si>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</si>
  <si>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</si>
  <si>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</si>
  <si>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</si>
  <si>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</si>
  <si>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</si>
  <si>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</si>
  <si>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</si>
  <si>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</si>
  <si>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</si>
  <si>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</si>
  <si>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</si>
  <si>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</si>
  <si>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</si>
  <si>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</si>
  <si>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</si>
  <si>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</si>
  <si>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</si>
  <si>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</si>
  <si>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</si>
  <si>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</si>
  <si>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</si>
  <si>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</si>
  <si>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</si>
  <si>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</si>
  <si>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</si>
  <si>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</si>
  <si>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</si>
  <si>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</si>
  <si>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</si>
  <si>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</si>
  <si>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</si>
  <si>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</si>
  <si>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</si>
  <si>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</si>
  <si>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</si>
  <si>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</si>
  <si>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</si>
  <si>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</si>
  <si>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</si>
  <si>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</si>
  <si>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</si>
  <si>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</si>
  <si>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</si>
  <si>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</si>
  <si>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</si>
  <si>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</si>
  <si>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</si>
  <si>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</si>
  <si>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</si>
  <si>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</si>
  <si>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</si>
  <si>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</si>
  <si>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</si>
  <si>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</si>
  <si>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</si>
  <si>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</si>
  <si>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</si>
  <si>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</si>
  <si>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</si>
  <si>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</si>
  <si>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</si>
  <si>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</si>
  <si>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</si>
  <si>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</si>
  <si>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</si>
  <si>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</si>
  <si>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</si>
  <si>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</si>
  <si>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</si>
  <si>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</si>
  <si>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</si>
  <si>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</si>
  <si>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</si>
  <si>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</si>
  <si>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</si>
  <si>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</si>
  <si>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</si>
  <si>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</si>
  <si>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</si>
  <si>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</si>
  <si>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</si>
  <si>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</si>
  <si>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</si>
  <si>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</si>
  <si>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</si>
  <si>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</si>
  <si>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</si>
  <si>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</si>
  <si>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</si>
  <si>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</si>
  <si>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</si>
  <si>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</si>
  <si>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</si>
  <si>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</si>
  <si>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</si>
  <si>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</si>
  <si>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</si>
  <si>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</si>
  <si>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</si>
  <si>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</si>
  <si>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</si>
  <si>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</si>
  <si>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</si>
  <si>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</si>
  <si>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</si>
  <si>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</si>
  <si>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</si>
  <si>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</si>
  <si>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</si>
  <si>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</si>
  <si>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</si>
  <si>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</si>
  <si>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</si>
  <si>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</si>
  <si>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</si>
  <si>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</si>
  <si>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</si>
  <si>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</si>
  <si>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</si>
  <si>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</si>
  <si>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</si>
  <si>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</si>
  <si>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</si>
  <si>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</si>
  <si>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</si>
  <si>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</si>
  <si>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</si>
  <si>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</si>
  <si>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</si>
  <si>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</si>
  <si>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</si>
  <si>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</si>
  <si>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</si>
  <si>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</si>
  <si>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</si>
  <si>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</si>
  <si>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</si>
  <si>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</si>
  <si>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</si>
  <si>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</si>
  <si>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</si>
  <si>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</si>
  <si>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</si>
  <si>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</si>
  <si>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</si>
  <si>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</si>
  <si>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</si>
  <si>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</si>
  <si>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</si>
  <si>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</si>
  <si>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</si>
  <si>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</si>
  <si>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</si>
  <si>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</si>
  <si>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</si>
  <si>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</si>
  <si>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</si>
  <si>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</si>
  <si>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</si>
  <si>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</si>
  <si>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</si>
  <si>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</si>
  <si>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</si>
  <si>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</si>
  <si>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</si>
  <si>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</si>
  <si>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</si>
  <si>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</si>
  <si>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</si>
  <si>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</si>
  <si>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</si>
  <si>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</si>
  <si>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</si>
  <si>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</si>
  <si>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</si>
  <si>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</si>
  <si>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</si>
  <si>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</si>
  <si>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</si>
  <si>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</si>
  <si>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</si>
  <si>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</si>
  <si>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</si>
  <si>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</si>
  <si>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</si>
  <si>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</si>
  <si>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</si>
  <si>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</si>
  <si>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</si>
  <si>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</si>
  <si>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</si>
  <si>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</si>
  <si>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</si>
  <si>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</si>
  <si>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</si>
  <si>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</si>
  <si>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</si>
  <si>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</si>
  <si>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</si>
  <si>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</si>
  <si>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</si>
  <si>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</si>
  <si>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</si>
  <si>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</si>
  <si>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</si>
  <si>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</si>
  <si>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</si>
  <si>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</si>
  <si>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</si>
  <si>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</si>
  <si>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</si>
  <si>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</si>
  <si>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</si>
  <si>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</si>
  <si>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</si>
  <si>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</si>
  <si>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</si>
  <si>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</si>
  <si>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</si>
  <si>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</si>
  <si>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</si>
  <si>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</si>
  <si>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</si>
  <si>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</si>
  <si>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</si>
  <si>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</si>
  <si>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</si>
  <si>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</si>
  <si>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</si>
  <si>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</si>
  <si>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</si>
  <si>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</si>
  <si>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</si>
  <si>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</si>
  <si>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</si>
  <si>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</si>
  <si>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</si>
  <si>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</si>
  <si>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</si>
  <si>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</si>
  <si>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</si>
  <si>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</si>
  <si>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</si>
  <si>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</si>
  <si>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</si>
  <si>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</si>
  <si>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</si>
  <si>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</si>
  <si>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</si>
  <si>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</si>
  <si>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</si>
  <si>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</si>
  <si>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</si>
  <si>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</si>
  <si>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</si>
  <si>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</si>
  <si>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</si>
  <si>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</si>
  <si>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</si>
  <si>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</si>
  <si>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</si>
  <si>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</si>
  <si>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</si>
  <si>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</si>
  <si>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</si>
  <si>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</si>
  <si>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</si>
  <si>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</si>
  <si>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</si>
  <si>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</si>
  <si>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</si>
  <si>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</si>
  <si>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</si>
  <si>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</si>
  <si>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</si>
  <si>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</si>
  <si>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</si>
  <si>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</si>
  <si>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</si>
  <si>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</si>
  <si>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</si>
  <si>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</si>
  <si>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</si>
  <si>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</si>
  <si>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</si>
  <si>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</si>
  <si>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</si>
  <si>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</si>
  <si>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</si>
  <si>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</si>
  <si>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</si>
  <si>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</si>
  <si>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</si>
  <si>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</si>
  <si>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</si>
  <si>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</si>
  <si>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</si>
  <si>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</si>
  <si>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</si>
  <si>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</si>
  <si>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</si>
  <si>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</si>
  <si>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</si>
  <si>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</si>
  <si>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</si>
  <si>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</si>
  <si>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</si>
  <si>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</si>
  <si>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</si>
  <si>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</si>
  <si>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</si>
  <si>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</si>
  <si>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</si>
  <si>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</si>
  <si>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</si>
  <si>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</si>
  <si>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</si>
  <si>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</si>
  <si>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</si>
  <si>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</si>
  <si>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</si>
  <si>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</si>
  <si>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</si>
  <si>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</si>
  <si>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</si>
  <si>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</si>
  <si>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</si>
  <si>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</si>
  <si>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</si>
  <si>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</si>
  <si>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</si>
  <si>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</si>
  <si>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</si>
  <si>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</si>
  <si>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</si>
  <si>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</si>
  <si>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</si>
  <si>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</si>
  <si>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</si>
  <si>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</si>
  <si>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</si>
  <si>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</si>
  <si>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</si>
  <si>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</si>
  <si>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</si>
  <si>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</si>
  <si>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</si>
  <si>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</si>
  <si>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</si>
  <si>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</si>
  <si>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</si>
  <si>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</si>
  <si>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</si>
  <si>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</si>
  <si>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</si>
  <si>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</si>
  <si>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</si>
  <si>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</si>
  <si>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</si>
  <si>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</si>
  <si>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</si>
  <si>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</si>
  <si>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</si>
  <si>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</si>
  <si>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</si>
  <si>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</si>
  <si>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</si>
  <si>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</si>
  <si>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</si>
  <si>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</si>
  <si>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</si>
  <si>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</si>
  <si>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</si>
  <si>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</si>
  <si>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</si>
  <si>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</si>
  <si>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</si>
  <si>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</si>
  <si>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</si>
  <si>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</si>
  <si>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</si>
  <si>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</si>
  <si>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</si>
  <si>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</si>
  <si>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</si>
  <si>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</si>
  <si>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</si>
  <si>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</si>
  <si>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</si>
  <si>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</si>
  <si>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</si>
  <si>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</si>
  <si>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</si>
  <si>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</si>
  <si>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</si>
  <si>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</si>
  <si>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</si>
  <si>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</si>
  <si>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</si>
  <si>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</si>
  <si>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</si>
  <si>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</si>
  <si>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</si>
  <si>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</si>
  <si>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</si>
  <si>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</si>
  <si>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</si>
  <si>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</si>
  <si>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</si>
  <si>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</si>
  <si>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</si>
  <si>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</si>
  <si>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</si>
  <si>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</si>
  <si>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</si>
  <si>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</si>
  <si>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</si>
  <si>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</si>
  <si>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</si>
  <si>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</si>
  <si>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</si>
  <si>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</si>
  <si>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</si>
  <si>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</si>
  <si>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</si>
  <si>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</si>
  <si>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</si>
  <si>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</si>
  <si>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</si>
  <si>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</si>
  <si>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</si>
  <si>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</si>
  <si>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</si>
  <si>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</si>
  <si>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</si>
  <si>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</si>
  <si>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</si>
  <si>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</si>
  <si>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</si>
  <si>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</si>
  <si>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</si>
  <si>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</si>
  <si>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</si>
  <si>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</si>
  <si>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</si>
  <si>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</si>
  <si>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</si>
  <si>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</si>
  <si>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</si>
  <si>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</si>
  <si>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</si>
  <si>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</si>
  <si>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</si>
  <si>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</si>
  <si>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</si>
  <si>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</si>
  <si>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</si>
  <si>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</si>
  <si>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</si>
  <si>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</si>
  <si>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</si>
  <si>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</si>
  <si>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</si>
  <si>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</si>
  <si>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</si>
  <si>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</si>
  <si>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</si>
  <si>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</si>
  <si>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</si>
  <si>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</si>
  <si>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</si>
  <si>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</si>
  <si>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</si>
  <si>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</si>
  <si>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</si>
  <si>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</si>
  <si>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</si>
  <si>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</si>
  <si>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</si>
  <si>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</si>
  <si>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</si>
  <si>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</si>
  <si>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</si>
  <si>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</si>
  <si>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</si>
  <si>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</si>
  <si>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</si>
  <si>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</si>
  <si>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</si>
  <si>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</si>
  <si>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</si>
  <si>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</si>
  <si>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</si>
  <si>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</si>
  <si>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</si>
  <si>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</si>
  <si>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</si>
  <si>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</si>
  <si>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</si>
  <si>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</si>
  <si>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</si>
  <si>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</si>
  <si>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</si>
  <si>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</si>
  <si>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</si>
  <si>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</si>
  <si>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</si>
  <si>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</si>
  <si>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</si>
  <si>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</si>
  <si>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</si>
  <si>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</si>
  <si>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</si>
  <si>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</si>
  <si>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</si>
  <si>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</si>
  <si>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</si>
  <si>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</si>
  <si>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</si>
  <si>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</si>
  <si>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</si>
  <si>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</si>
  <si>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</si>
  <si>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</si>
  <si>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</si>
  <si>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</si>
  <si>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</si>
  <si>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</si>
  <si>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</si>
  <si>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</si>
  <si>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</si>
  <si>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</si>
  <si>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</si>
  <si>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</si>
  <si>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</si>
  <si>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</si>
  <si>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</si>
  <si>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</si>
  <si>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</si>
  <si>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</si>
  <si>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</si>
  <si>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</si>
  <si>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</si>
  <si>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</si>
  <si>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</si>
  <si>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</si>
  <si>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</si>
  <si>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</si>
  <si>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</si>
  <si>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</si>
  <si>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</si>
  <si>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</si>
  <si>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</si>
  <si>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</si>
  <si>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</si>
  <si>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</si>
  <si>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</si>
  <si>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</si>
  <si>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</si>
  <si>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</si>
  <si>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</si>
  <si>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</si>
  <si>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</si>
  <si>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</si>
  <si>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</si>
  <si>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</si>
  <si>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</si>
  <si>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</si>
  <si>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</si>
  <si>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</si>
  <si>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</si>
  <si>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</si>
  <si>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</si>
  <si>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</si>
  <si>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</si>
  <si>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</si>
  <si>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</si>
  <si>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</si>
  <si>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</si>
  <si>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</si>
  <si>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</si>
  <si>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</si>
  <si>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</si>
  <si>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</si>
  <si>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</si>
  <si>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</si>
  <si>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</si>
  <si>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</si>
  <si>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</si>
  <si>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</si>
  <si>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</si>
  <si>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</si>
  <si>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</si>
  <si>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</si>
  <si>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</si>
  <si>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</si>
  <si>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</si>
  <si>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</si>
  <si>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</si>
  <si>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</si>
  <si>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</si>
  <si>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</si>
  <si>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</si>
  <si>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</si>
  <si>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</si>
  <si>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</si>
  <si>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</si>
  <si>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</si>
  <si>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</si>
  <si>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</si>
  <si>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</si>
  <si>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</si>
  <si>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</si>
  <si>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</si>
  <si>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</si>
  <si>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</si>
  <si>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</si>
  <si>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</si>
  <si>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</si>
  <si>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</si>
  <si>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</si>
  <si>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</si>
  <si>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</si>
  <si>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</si>
  <si>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</si>
  <si>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</si>
  <si>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</si>
  <si>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</si>
  <si>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</si>
  <si>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</si>
  <si>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</si>
  <si>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</si>
  <si>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</si>
  <si>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</si>
  <si>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</si>
  <si>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</si>
  <si>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</si>
  <si>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</si>
  <si>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</si>
  <si>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</si>
  <si>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</si>
  <si>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</si>
  <si>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</si>
  <si>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</si>
  <si>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</si>
  <si>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</si>
  <si>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</si>
  <si>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</si>
  <si>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</si>
  <si>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</si>
  <si>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</si>
  <si>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</si>
  <si>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</si>
  <si>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</si>
  <si>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</si>
  <si>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</si>
  <si>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</si>
  <si>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</si>
  <si>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</si>
  <si>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</si>
  <si>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</si>
  <si>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</si>
  <si>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</si>
  <si>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</si>
  <si>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</si>
  <si>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</si>
  <si>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</si>
  <si>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</si>
  <si>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</si>
  <si>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</si>
  <si>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</si>
  <si>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</si>
  <si>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</si>
  <si>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</si>
  <si>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</si>
  <si>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</si>
  <si>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</si>
  <si>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</si>
  <si>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</si>
  <si>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</si>
  <si>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</si>
  <si>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</si>
  <si>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</si>
  <si>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</si>
  <si>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</si>
  <si>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</si>
  <si>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</si>
  <si>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</si>
  <si>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</si>
  <si>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</si>
  <si>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</si>
  <si>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</si>
  <si>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</si>
  <si>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</si>
  <si>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</si>
  <si>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</si>
  <si>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</si>
  <si>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</si>
  <si>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</si>
  <si>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</si>
  <si>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</si>
  <si>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</si>
  <si>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</si>
  <si>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</si>
  <si>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</si>
  <si>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</si>
  <si>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</si>
  <si>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</si>
  <si>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</si>
  <si>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</si>
  <si>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</si>
  <si>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</si>
  <si>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</si>
  <si>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</si>
  <si>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</si>
  <si>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</si>
  <si>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</si>
  <si>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</si>
  <si>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</si>
  <si>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</si>
  <si>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</si>
  <si>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</si>
  <si>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</si>
  <si>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</si>
  <si>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</si>
  <si>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</si>
  <si>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</si>
  <si>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</si>
  <si>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</si>
  <si>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</si>
  <si>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</si>
  <si>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</si>
  <si>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</si>
  <si>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</si>
  <si>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</si>
  <si>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</si>
  <si>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</si>
  <si>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</si>
  <si>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</si>
  <si>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</si>
  <si>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</si>
  <si>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</si>
  <si>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</si>
  <si>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</si>
  <si>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</si>
  <si>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</si>
  <si>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</si>
  <si>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</si>
  <si>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</si>
  <si>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</si>
  <si>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</si>
  <si>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</si>
  <si>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</si>
  <si>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</si>
  <si>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</si>
  <si>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</si>
  <si>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</si>
  <si>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</si>
  <si>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</si>
  <si>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</si>
  <si>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</si>
  <si>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</si>
  <si>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</si>
  <si>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</si>
  <si>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</si>
  <si>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</si>
  <si>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</si>
  <si>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</si>
  <si>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</si>
  <si>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</si>
  <si>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</si>
  <si>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</si>
  <si>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</si>
  <si>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</si>
  <si>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</si>
  <si>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</si>
  <si>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</si>
  <si>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</si>
  <si>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</si>
  <si>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</si>
  <si>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</si>
  <si>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</si>
  <si>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</si>
  <si>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</si>
  <si>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</si>
  <si>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</si>
  <si>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</si>
  <si>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</si>
  <si>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</si>
  <si>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</si>
  <si>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</si>
  <si>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</si>
  <si>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</si>
  <si>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</si>
  <si>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</si>
  <si>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</si>
  <si>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</si>
  <si>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</si>
  <si>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</si>
  <si>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</si>
  <si>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</si>
  <si>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</si>
  <si>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</si>
  <si>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</si>
  <si>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</si>
  <si>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</si>
  <si>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</si>
  <si>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</si>
  <si>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</si>
  <si>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</si>
  <si>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</si>
  <si>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</si>
  <si>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</si>
  <si>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</si>
  <si>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</si>
  <si>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</si>
  <si>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</si>
  <si>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</si>
  <si>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</si>
  <si>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</si>
  <si>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</si>
  <si>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</si>
  <si>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</si>
  <si>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</si>
  <si>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</si>
  <si>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</si>
  <si>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</si>
  <si>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</si>
  <si>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</si>
  <si>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</si>
  <si>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</si>
  <si>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</si>
  <si>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</si>
  <si>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</si>
  <si>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</si>
  <si>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</si>
  <si>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</si>
  <si>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</si>
  <si>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</si>
  <si>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</si>
  <si>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</si>
  <si>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</si>
  <si>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</si>
  <si>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</si>
  <si>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</si>
  <si>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no pcm </t>
  </si>
  <si>
    <t>ryd0933</t>
  </si>
  <si>
    <t xml:space="preserve">2025-11-25 11:14:29
</t>
  </si>
  <si>
    <t>30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</si>
  <si>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</si>
  <si>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</si>
  <si>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</si>
  <si>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</si>
  <si>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</si>
  <si>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</si>
  <si>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</si>
  <si>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</si>
  <si>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</si>
  <si>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</si>
  <si>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</si>
  <si>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</si>
  <si>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</si>
  <si>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</si>
  <si>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</si>
  <si>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</si>
  <si>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</si>
  <si>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</si>
  <si>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</si>
  <si>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power NA and EM team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</si>
</sst>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323.53211041666509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45986.480536342591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45986.480536342591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45986.480536342591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45986.480536342591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45986.480536342591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45986.480536342591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45986.480536342591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45986.480536342591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45986.480536342591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45986.480536342591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45986.480536342591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45986.480536342591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45986.480536342591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45986.480536342591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45986.480536342591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45986.480536342591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45986.480536342591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45986.480536342591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45986.480536342591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45986.480536342591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45986.480536342591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45986.480536342591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45986.480536342591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45986.480536342591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45986.480536342591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45986.480536342591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45986.480536342591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45986.480536342591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45986.480536342591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45986.480536342591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45986.480536342591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45986.480536342591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45986.480536342591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45986.480536342591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45986.480536342591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45986.480536342591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45986.480536342591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45986.480536342591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45986.480536342591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45986.480536342591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45986.480536342591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45986.480536342591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45986.480536342591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45986.480536342591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45986.480536342591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45986.480536342591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45986.480536342591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45986.480536342591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45986.480536342591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45986.480536342591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45986.480536342591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45986.480536342591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45986.480536342591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45986.480536342591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45986.480536342591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45986.480536342591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45986.480536342591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45986.480536342591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161.48069837962976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2.093117361109762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4.6381250002013985E-2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2.0003935183922295E-2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45986.480536342591</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45986.480536342591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45986.480536342591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45986.480536342591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45986.480536342591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45986.480536342591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45986.480536342591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45986.480536342591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45986.480536342591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45986.480536342591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45986.480536342591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45986.480536342591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45986.480536342591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45986.480536342591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45986.480536342591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45986.480536342591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45986.480536342591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45986.480536342591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45986.480536342591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45986.480536342591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45986.480536342591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45986.480536342591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45986.480536342591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45986.480536342591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45986.480536342591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45986.480536342591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45986.480536342591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45986.480536342591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45986.480536342591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45986.480536342591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45986.480536342591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45986.480536342591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45986.480536342591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45986.480536342591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45986.480536342591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45986.480536342591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45986.480536342591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45986.480536342591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45986.480536342591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45986.480536342591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45986.480536342591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45986.480536342591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45986.480536342591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45986.480536342591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45986.480536342591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45986.480536342591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45986.480536342591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45986.480536342591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45986.480536342591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45986.480536342591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45986.480536342591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45986.480536342591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45986.480536342591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45986.480536342591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45986.480536342591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45986.480536342591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45986.480536342591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45986.480536342591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45986.480536342591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45986.480536342591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45986.480536342591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45986.480536342591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45986.480536342591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45986.480536342591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45986.480536342591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45986.480536342591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45986.480536342591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45986.480536342591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45986.480536342591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45986.480536342591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45986.480536342591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45986.480536342591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45986.480536342591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45986.480536342591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45986.480536342591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45986.480536342591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45986.480536342591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45986.480536342591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45986.480536342591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45986.480536342591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45986.480536342591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45986.480536342591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45986.480536342591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45986.480536342591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45986.480536342591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45986.480536342591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45986.480536342591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45986.480536342591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45986.480536342591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45986.480536342591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45986.480536342591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45986.480536342591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45986.480536342591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45986.480536342591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45986.480536342591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45986.480536342591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45986.480536342591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45986.480536342591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45986.480536342591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45986.480536342591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45986.480536342591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45986.480536342591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45986.480536342591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45986.480536342591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45986.480536342591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45986.480536342591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45986.480536342591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45986.480536342591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45986.480536342591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45986.480536342591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45986.480536342591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45986.480536342591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45986.480536342591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45986.480536342591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45986.480536342591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45986.480536342591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45986.480536342591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45986.480536342591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45986.480536342591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45986.480536342591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45986.480536342591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45986.480536342591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45986.480536342591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45986.480536342591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45986.480536342591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45986.480536342591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45986.480536342591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45986.480536342591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45986.480536342591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45986.480536342591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45986.480536342591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45986.480536342591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45986.480536342591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45986.480536342591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45986.480536342591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45986.480536342591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45986.480536342591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45986.480536342591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45986.480536342591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45986.480536342591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45986.480536342591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45986.480536342591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45986.480536342591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45986.480536342591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45986.480536342591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45986.480536342591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45986.480536342591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45986.480536342591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45986.480536342591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45986.480536342591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45986.480536342591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45986.480536342591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45986.480536342591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45986.480536342591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45986.480536342591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45986.480536342591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45986.480536342591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45986.480536342591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45986.480536342591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45986.480536342591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45986.480536342591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45986.480536342591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45986.480536342591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45986.480536342591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45986.480536342591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45986.480536342591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45986.480536342591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45986.480536342591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45986.480536342591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45986.480536342591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45986.480536342591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45986.480536342591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45986.480536342591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45986.480536342591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45986.480536342591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45986.480536342591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45986.480536342591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45986.480536342591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45986.480536342591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45986.480536342591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45986.480536342591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45986.480536342591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45986.480536342591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45986.480536342591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45986.480536342591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45986.480536342591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45986.480536342591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45986.480536342591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45986.480536342591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45986.480536342591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45986.480536342591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45986.480536342591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45986.480536342591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45986.480536342591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45986.480536342591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45986.480536342591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45986.480536342591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45986.480536342591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45986.480536342591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45986.480536342591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45986.480536342591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45986.480536342591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45986.480536342591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45986.480536342591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45986.480536342591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45986.480536342591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45986.480536342591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45986.480536342591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45986.480536342591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45986.480536342591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45986.480536342591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45986.480536342591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45986.480536342591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45986.480536342591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45986.480536342591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45986.480536342591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45986.480536342591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45986.480536342591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45986.480536342591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45986.480536342591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45986.480536342591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45986.480536342591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45986.480536342591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45986.480536342591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45986.480536342591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45986.480536342591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45986.480536342591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45986.480536342591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45986.480536342591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45986.480536342591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45986.480536342591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45986.480536342591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45986.480536342591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45986.480536342591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45986.480536342591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45986.480536342591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45986.480536342591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45986.480536342591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45986.480536342591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45986.480536342591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45986.480536342591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45986.480536342591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45986.480536342591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45986.480536342591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45986.480536342591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45986.480536342591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45986.480536342591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45986.480536342591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45986.480536342591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45986.480536342591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45986.480536342591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45986.480536342591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45986.480536342591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45986.480536342591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45986.480536342591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45986.480536342591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45986.480536342591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45986.480536342591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45986.480536342591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45986.480536342591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45986.480536342591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45986.480536342591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45986.480536342591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45986.480536342591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45986.480536342591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45986.480536342591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45986.480536342591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45986.480536342591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45986.480536342591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45986.480536342591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45986.480536342591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45986.480536342591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45986.480536342591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45986.480536342591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45986.480536342591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45986.480536342591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45986.480536342591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45986.480536342591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45986.480536342591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45986.480536342591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45986.480536342591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45986.480536342591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45986.480536342591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45986.480536342591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45986.480536342591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45986.480536342591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45986.480536342591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45986.480536342591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45986.480536342591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45986.480536342591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45986.480536342591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45986.480536342591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45986.480536342591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45986.480536342591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45986.480536342591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45986.480536342591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45986.480536342591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45986.480536342591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45986.480536342591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45986.480536342591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45986.480536342591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45986.480536342591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45986.480536342591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45986.480536342591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45986.480536342591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45986.480536342591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45986.480536342591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45986.480536342591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45986.480536342591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45986.480536342591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45986.480536342591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45986.480536342591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45986.480536342591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45986.480536342591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45986.480536342591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45986.480536342591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45986.480536342591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45986.480536342591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45986.480536342591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45986.480536342591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45986.480536342591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45986.480536342591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45986.480536342591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45986.480536342591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45986.480536342591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45986.480536342591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45986.480536342591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45986.480536342591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45986.480536342591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45986.480536342591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45986.480536342591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45986.480536342591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45986.480536342591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45986.480536342591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45986.480536342591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45986.480536342591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45986.480536342591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45986.480536342591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45986.480536342591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45986.480536342591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45986.480536342591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45986.480536342591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45986.480536342591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45986.480536342591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45986.480536342591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45986.480536342591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45986.480536342591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45986.480536342591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45986.480536342591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45986.480536342591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45986.480536342591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45986.480536342591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45986.480536342591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45986.480536342591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45986.480536342591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45986.480536342591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45986.480536342591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45986.480536342591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45986.480536342591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45986.480536342591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45986.480536342591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45986.480536342591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45986.480536342591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45986.480536342591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45986.480536342591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45986.480536342591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45986.480536342591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45986.480536342591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45986.480536342591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45986.480536342591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45986.480536342591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45986.480536342591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45986.480536342591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45986.480536342591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45986.480536342591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45986.480536342591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45986.480536342591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45986.480536342591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45986.480536342591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45986.480536342591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45986.480536342591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45986.480536342591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45986.480536342591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45986.480536342591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45986.480536342591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45986.480536342591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45986.480536342591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45986.480536342591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45986.480536342591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45986.480536342591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45986.480536342591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45986.480536342591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45986.480536342591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45986.480536342591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45986.480536342591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45986.480536342591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45986.480536342591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45986.480536342591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45986.480536342591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45986.480536342591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45986.480536342591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45986.480536342591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45986.480536342591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45986.480536342591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45986.480536342591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45986.480536342591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45986.480536342591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45986.480536342591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45986.480536342591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45986.480536342591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45986.480536342591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45986.480536342591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45986.480536342591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45986.480536342591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45986.480536342591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45986.480536342591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45986.480536342591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45986.480536342591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45986.480536342591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45986.480536342591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45986.480536342591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45986.480536342591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45986.480536342591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45986.480536342591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45986.480536342591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45986.480536342591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45986.480536342591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45986.480536342591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45986.480536342591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45986.480536342591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45986.480536342591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45986.480536342591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45986.480536342591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45986.480536342591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45986.480536342591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45986.480536342591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45986.480536342591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45986.480536342591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45986.480536342591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45986.480536342591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45986.480536342591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45986.480536342591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45986.480536342591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45986.480536342591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45986.480536342591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45986.480536342591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45986.480536342591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45986.480536342591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45986.480536342591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45986.480536342591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45986.480536342591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45986.480536342591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45986.480536342591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45986.480536342591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45986.480536342591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45986.480536342591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45986.480536342591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45986.480536342591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45986.480536342591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45986.480536342591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45986.480536342591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45986.480536342591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45986.480536342591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45986.480536342591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45986.480536342591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45986.480536342591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45986.480536342591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45986.480536342591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45986.480536342591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45986.480536342591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45986.480536342591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45986.480536342591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45986.480536342591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45986.480536342591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45986.480536342591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45986.480536342591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45986.480536342591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45986.480536342591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45986.480536342591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45986.480536342591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45986.480536342591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45986.480536342591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45986.480536342591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45986.480536342591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45986.480536342591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45986.480536342591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45986.480536342591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45986.480536342591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45986.480536342591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45986.480536342591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45986.480536342591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45986.480536342591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45986.480536342591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45986.480536342591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45986.480536342591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45986.480536342591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45986.480536342591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45986.480536342591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45986.480536342591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45986.480536342591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45986.480536342591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45986.480536342591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45986.480536342591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45986.480536342591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45986.480536342591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45986.480536342591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45986.480536342591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45986.480536342591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45986.480536342591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45986.480536342591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45986.480536342591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45986.480536342591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45986.480536342591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45986.480536342591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45986.480536342591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45986.480536342591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45986.480536342591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45986.480536342591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45986.480536342591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45986.480536342591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45986.480536342591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45986.480536342591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45986.480536342591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45986.480536342591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45986.480536342591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45986.480536342591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45986.480536342591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45986.480536342591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45986.480536342591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45986.480536342591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45986.480536342591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45986.480536342591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45986.480536342591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45986.480536342591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45986.480536342591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45986.480536342591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45986.480536342591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45986.480536342591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45986.480536342591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45986.480536342591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45986.480536342591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45986.480536342591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45986.480536342591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45986.480536342591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45986.480536342591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45986.480536342591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45986.480536342591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45986.480536342591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45986.480536342591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45986.480536342591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45986.480536342591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45986.480536342591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45986.480536342591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45986.480536342591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45986.480536342591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45986.480536342591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45986.480536342591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45986.480536342591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45986.480536342591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45986.480536342591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45986.480536342591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45986.480536342591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45986.480536342591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45986.480536342591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45986.480536342591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45986.480536342591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45986.480536342591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45986.480536342591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45986.480536342591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45986.480536342591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45986.480536342591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45986.480536342591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45986.480536342591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45986.480536342591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45986.480536342591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45986.480536342591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45986.480536342591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45986.480536342591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45986.480536342591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45986.480536342591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45986.480536342591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45986.480536342591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45986.480536342591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45986.480536342591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45986.480536342591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45986.480536342591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45986.480536342591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45986.480536342591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45986.480536342591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45986.480536342591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45986.480536342591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45986.480536342591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45986.480536342591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45986.480536342591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45986.480536342591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45986.480536342591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45986.480536342591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45986.480536342591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45986.480536342591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45986.480536342591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45986.480536342591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45986.480536342591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45986.480536342591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45986.480536342591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45986.480536342591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45986.480536342591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45986.480536342591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45986.480536342591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45986.480536342591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45986.480536342591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45986.480536342591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45986.480536342591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45986.480536342591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45986.480536342591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45986.480536342591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45986.480536342591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45986.480536342591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45986.480536342591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45986.480536342591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45986.480536342591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45986.480536342591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45986.480536342591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45986.480536342591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45986.480536342591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45986.480536342591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45986.480536342591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45986.480536342591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45986.480536342591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45986.480536342591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45986.480536342591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45986.480536342591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45986.480536342591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45986.480536342591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45986.480536342591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45986.480536342591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45986.480536342591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45986.480536342591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45986.480536342591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45986.480536342591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45986.480536342591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45986.480536342591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45986.480536342591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45986.480536342591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45986.480536342591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45986.480536342591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45986.480536342591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45986.480536342591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45986.480536342591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45986.480536342591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45986.480536342591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45986.480536342591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45986.480536342591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45986.480536342591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45986.480536342591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45986.480536342591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45986.480536342591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45986.480536342591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45986.480536342591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45986.480536342591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45986.480536342591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45986.480536342591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45986.480536342591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45986.480536342591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45986.480536342591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45986.480536342591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45986.480536342591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45986.480536342591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45986.480536342591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45986.480536342591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45986.480536342591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45986.480536342591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45986.480536342591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45986.480536342591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45986.480536342591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45986.480536342591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45986.480536342591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45986.480536342591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45986.480536342591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45986.480536342591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45986.480536342591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45986.480536342591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45986.480536342591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45986.480536342591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45986.480536342591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45986.480536342591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45986.480536342591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45986.480536342591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45986.480536342591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45986.480536342591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45986.480536342591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45986.480536342591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45986.480536342591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45986.480536342591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45986.480536342591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45986.480536342591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45986.480536342591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45986.480536342591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45986.480536342591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45986.480536342591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45986.480536342591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45986.480536342591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45986.480536342591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45986.480536342591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45986.480536342591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45986.480536342591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45986.480536342591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45986.480536342591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45986.480536342591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45986.480536342591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45986.480536342591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45986.480536342591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45986.480536342591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45986.480536342591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45986.480536342591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45986.480536342591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45986.480536342591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45986.480536342591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45986.480536342591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45986.480536342591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45986.480536342591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45986.480536342591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45986.480536342591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45986.480536342591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45986.480536342591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45986.480536342591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45986.480536342591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45986.480536342591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45986.480536342591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45986.480536342591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45986.480536342591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45986.480536342591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45986.480536342591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45986.480536342591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45986.480536342591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45986.480536342591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45986.480536342591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45986.480536342591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45986.480536342591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45986.480536342591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45986.480536342591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45986.480536342591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45986.480536342591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45986.480536342591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45986.480536342591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45986.480536342591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45986.480536342591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45986.480536342591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45986.480536342591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45986.480536342591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45986.480536342591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45986.480536342591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45986.480536342591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45986.480536342591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45986.480536342591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45986.480536342591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45986.480536342591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45986.480536342591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45986.480536342591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45986.480536342591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45986.480536342591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45986.480536342591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45986.480536342591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45986.480536342591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45986.480536342591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45986.480536342591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45986.480536342591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45986.480536342591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45986.480536342591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45986.480536342591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45986.480536342591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45986.480536342591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45986.480536342591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45986.480536342591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45986.480536342591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45986.480536342591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45986.480536342591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45986.480536342591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45986.480536342591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45986.480536342591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45986.480536342591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45986.480536342591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45986.480536342591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45986.480536342591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45986.480536342591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45986.480536342591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45986.480536342591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45986.480536342591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45986.480536342591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45986.480536342591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45986.480536342591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45986.480536342591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45986.480536342591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45986.480536342591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45986.480536342591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45986.480536342591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45986.480536342591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45986.480536342591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45986.480536342591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45986.480536342591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45986.480536342591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45986.480536342591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45986.480536342591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45986.480536342591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45986.480536342591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45986.480536342591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45986.480536342591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45986.480536342591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45986.480536342591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45986.480536342591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45986.480536342591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45986.480536342591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45986.480536342591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45986.480536342591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45986.480536342591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45986.480536342591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45986.480536342591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45986.480536342591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45986.480536342591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45986.480536342591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45986.480536342591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45986.480536342591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45986.480536342591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45986.480536342591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45986.480536342591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45986.480536342591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45986.480536342591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45986.480536342591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45986.480536342591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45986.480536342591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45986.480536342591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45986.480536342591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45986.480536342591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45986.480536342591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45986.480536342591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45986.480536342591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45986.480536342591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45986.480536342591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45986.480536342591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45986.480536342591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45986.480536342591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45986.480536342591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45986.480536342591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45986.480536342591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45986.480536342591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45986.480536342591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45986.480536342591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45986.480536342591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45986.480536342591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45986.480536342591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45986.480536342591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45986.480536342591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45986.480536342591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45986.480536342591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45986.480536342591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45986.480536342591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45986.480536342591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45986.480536342591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45986.480536342591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45986.480536342591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45986.480536342591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45986.480536342591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45986.480536342591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45986.480536342591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45986.480536342591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45986.480536342591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45986.480536342591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45986.480536342591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45986.480536342591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45986.480536342591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45986.480536342591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45986.480536342591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45986.480536342591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45986.480536342591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45986.480536342591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45986.480536342591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45986.480536342591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45986.480536342591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45986.480536342591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45986.480536342591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45986.480536342591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45986.480536342591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45986.480536342591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45986.480536342591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45986.480536342591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45986.480536342591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45986.480536342591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45986.480536342591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45986.480536342591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45986.480536342591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45986.480536342591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45986.480536342591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45986.480536342591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45986.480536342591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45986.480536342591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45986.480536342591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45986.480536342591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45986.480536342591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45986.480536342591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45986.480536342591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45986.480536342591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45986.480536342591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45986.480536342591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45986.480536342591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45986.480536342591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45986.480536342591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45986.480536342591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45986.480536342591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45986.480536342591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45986.480536342591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45986.480536342591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45986.480536342591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45986.480536342591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45986.480536342591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45986.480536342591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45986.480536342591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45986.480536342591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45986.480536342591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45986.480536342591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45986.480536342591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45986.480536342591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45986.480536342591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45986.480536342591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45986.480536342591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45986.480536342591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45986.480536342591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45986.480536342591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45986.480536342591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45986.480536342591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45986.480536342591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45986.480536342591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45986.480536342591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45986.480536342591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45986.480536342591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45986.480536342591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45986.480536342591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45986.480536342591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45986.480536342591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45986.480536342591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45986.480536342591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45986.480536342591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45986.480536342591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45986.480536342591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45986.480536342591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45986.480536342591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45986.480536342591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45986.480536342591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45986.480536342591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45986.480536342591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45986.480536342591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45986.480536342591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45986.480536342591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45986.480536342591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45986.480536342591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45986.480536342591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45986.480536342591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45986.480536342591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45986.480536342591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45986.480536342591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45986.480536342591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45986.480536342591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45986.480536342591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45986.480536342591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45986.480536342591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45986.480536342591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45986.480536342591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45986.480536342591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45986.480536342591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45986.480536342591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45986.480536342591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45986.480536342591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45986.480536342591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45986.480536342591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45986.480536342591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45986.480536342591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45986.480536342591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45986.480536342591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45986.480536342591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45986.480536342591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45986.480536342591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45986.480536342591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45986.480536342591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45986.480536342591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45986.480536342591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45986.480536342591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45986.480536342591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45986.480536342591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45986.480536342591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45986.480536342591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45986.480536342591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45986.480536342591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45986.480536342591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45986.480536342591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45986.480536342591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45986.480536342591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45986.480536342591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45986.480536342591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45986.480536342591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45986.480536342591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45986.480536342591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45986.480536342591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45986.480536342591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45986.480536342591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45986.480536342591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45986.480536342591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45986.480536342591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45986.480536342591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45986.480536342591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45986.480536342591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45986.480536342591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45986.480536342591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45986.480536342591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45986.480536342591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45986.480536342591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45986.480536342591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45986.480536342591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45986.480536342591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45986.480536342591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45986.480536342591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45986.480536342591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45986.480536342591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45986.480536342591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45986.480536342591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45986.480536342591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45986.480536342591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45986.480536342591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45986.480536342591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45986.480536342591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45986.480536342591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45986.480536342591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45986.480536342591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45986.480536342591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45986.480536342591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45986.480536342591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45986.480536342591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45986.480536342591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45986.480536342591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45986.480536342591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45986.480536342591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45986.480536342591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45986.480536342591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45986.480536342591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45986.480536342591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45986.480536342591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45986.480536342591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45986.480536342591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45986.480536342591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45986.480536342591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45986.480536342591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45986.480536342591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45986.480536342591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45986.480536342591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45986.480536342591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45986.480536342591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45986.480536342591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45986.480536342591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45986.480536342591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45986.480536342591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45986.480536342591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45986.480536342591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45986.480536342591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45986.480536342591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45986.480536342591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45986.480536342591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45986.480536342591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45986.480536342591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45986.480536342591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45986.480536342591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45986.480536342591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45986.480536342591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45986.480536342591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45986.480536342591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45986.480536342591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45986.480536342591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282.99981874999503</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2" ca="1" si="0">IFERROR(NOW()-F3,"")</f>
        <v>45986.480536342591</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45986.480536342591</v>
      </c>
      <c r="H4" s="95">
        <v>45986.419328703705</v>
      </c>
      <c r="I4" s="113" t="str">
        <f>IFERROR(VLOOKUP(D4,DB!A:F,6,0),"")</f>
        <v>SCECO</v>
      </c>
      <c r="J4" s="113" t="str">
        <f>IFERROR(VLOOKUP(D4,DB!A:G,7,0),"")</f>
        <v>Dead</v>
      </c>
      <c r="K4" s="97" t="s">
        <v>39121</v>
      </c>
      <c r="L4" s="91" t="str">
        <f>IFERROR(VLOOKUP(D4,DB!A:I,9,0),"")</f>
        <v>Latis</v>
      </c>
    </row>
    <row r="5" spans="1:16" ht="15" customHeight="1">
      <c r="A5" s="113" t="s">
        <v>39119</v>
      </c>
      <c r="B5" s="113" t="str">
        <f>IFERROR(VLOOKUP(D5,DB!A:K,11,0),"")</f>
        <v>R4</v>
      </c>
      <c r="C5" s="93">
        <v>1</v>
      </c>
      <c r="D5" s="91" t="s">
        <v>28913</v>
      </c>
      <c r="E5" s="94" t="s">
        <v>39021</v>
      </c>
      <c r="F5" s="95"/>
      <c r="G5" s="96">
        <f t="shared" ca="1" si="0"/>
        <v>45986.480536342591</v>
      </c>
      <c r="H5" s="95">
        <v>45986.424756944441</v>
      </c>
      <c r="I5" s="113" t="str">
        <f>IFERROR(VLOOKUP(D5,DB!A:F,6,0),"")</f>
        <v>SCECO</v>
      </c>
      <c r="J5" s="113" t="str">
        <f>IFERROR(VLOOKUP(D5,DB!A:G,7,0),"")</f>
        <v>Good</v>
      </c>
      <c r="K5" s="97" t="s">
        <v>39122</v>
      </c>
      <c r="L5" s="91" t="str">
        <f>IFERROR(VLOOKUP(D5,DB!A:I,9,0),"")</f>
        <v>Latis</v>
      </c>
    </row>
    <row r="6" spans="1:16" ht="15" customHeight="1">
      <c r="A6" s="113" t="s">
        <v>39123</v>
      </c>
      <c r="B6" s="113" t="str">
        <f>IFERROR(VLOOKUP(D6,DB!A:K,11,0),"")</f>
        <v>R4</v>
      </c>
      <c r="C6" s="93">
        <v>2</v>
      </c>
      <c r="D6" s="91" t="s">
        <v>29784</v>
      </c>
      <c r="E6" s="94" t="s">
        <v>39021</v>
      </c>
      <c r="F6" s="95">
        <v>45986.451145833336</v>
      </c>
      <c r="G6" s="96">
        <f t="shared" ca="1" si="0"/>
        <v>2.9390509254881181E-2</v>
      </c>
      <c r="H6" s="95">
        <v>45986.424386574072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45986.480536342591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45986.480536342591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45986.480536342591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45986.480536342591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45986.480536342591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45986.480536342591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45986.480536342591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45986.480536342591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45986.480536342591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45986.480536342591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45986.480536342591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45986.480536342591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45986.480536342591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45986.480536342591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45986.480536342591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45986.480536342591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45986.480536342591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45986.480536342591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45986.480536342591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45986.480536342591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45986.480536342591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45986.480536342591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45986.480536342591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45986.480536342591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45986.480536342591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45986.480536342591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45986.480536342591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45986.480536342591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45986.480536342591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45986.480536342591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45986.480536342591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45986.480536342591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45986.480536342591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45986.480536342591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45986.480536342591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45986.480536342591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45986.480536342591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45986.480536342591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45986.480536342591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45986.480536342591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45986.480536342591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45986.480536342591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45986.480536342591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45986.480536342591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45986.480536342591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45986.480536342591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45986.480536342591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45986.480536342591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45986.480536342591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45986.480536342591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45986.480536342591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45986.480536342591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45986.480536342591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45986.480536342591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45986.480536342591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45986.480536342591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45986.480536342591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45986.480536342591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45986.480536342591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45986.480536342591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45986.480536342591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45986.480536342591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45986.480536342591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45986.480536342591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45986.480536342591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45986.480536342591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45986.480536342591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45986.480536342591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45986.480536342591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45986.480536342591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45986.480536342591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45986.480536342591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45986.480536342591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45986.480536342591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45986.480536342591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45986.480536342591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45986.480536342591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45986.480536342591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45986.480536342591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45986.480536342591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45986.480536342591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45986.480536342591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45986.480536342591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45986.480536342591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45986.480536342591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45986.480536342591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45986.480536342591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45986.480536342591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45986.480536342591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45986.480536342591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45986.480536342591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45986.480536342591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45986.480536342591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45986.480536342591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45986.480536342591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45986.480536342591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45986.480536342591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45986.480536342591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45986.480536342591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45986.480536342591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45986.480536342591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45986.480536342591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45986.480536342591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45986.480536342591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45986.480536342591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45986.480536342591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45986.480536342591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45986.480536342591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45986.480536342591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45986.480536342591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45986.480536342591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45986.480536342591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45986.480536342591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45986.480536342591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45986.480536342591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45986.480536342591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45986.480536342591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45986.480536342591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45986.480536342591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45986.480536342591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45986.480536342591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45986.480536342591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45986.480536342591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45986.480536342591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45986.480536342591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45986.480536342591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45986.480536342591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45986.480536342591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45986.480536342591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45986.480536342591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45986.480536342591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45986.480536342591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45986.480536342591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45986.480536342591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45986.480536342591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45986.480536342591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45986.480536342591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45986.480536342591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45986.480536342591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45986.480536342591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45986.480536342591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45986.480536342591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45986.480536342591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45986.480536342591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45986.480536342591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45986.480536342591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45986.480536342591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45986.480536342591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45986.480536342591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45986.480536342591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45986.480536342591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45986.480536342591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45986.480536342591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45986.480536342591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45986.480536342591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45986.480536342591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45986.480536342591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45986.480536342591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45986.480536342591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45986.480536342591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45986.480536342591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45986.480536342591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45986.480536342591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45986.480536342591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45986.480536342591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45986.480536342591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45986.480536342591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45986.480536342591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45986.480536342591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45986.480536342591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45986.480536342591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45986.480536342591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45986.480536342591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45986.480536342591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45986.480536342591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45986.480536342591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45986.480536342591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45986.480536342591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45986.480536342591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45986.480536342591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45986.480536342591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45986.480536342591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45986.480536342591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45986.480536342591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45986.480536342591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45986.480536342591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45986.480536342591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45986.480536342591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45986.480536342591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45986.480536342591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45986.480536342591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45986.480536342591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45986.480536342591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45986.480536342591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45986.480536342591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45986.480536342591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45986.480536342591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45986.480536342591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45986.480536342591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45986.480536342591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45986.480536342591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45986.480536342591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45986.480536342591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45986.480536342591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45986.480536342591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45986.480536342591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45986.480536342591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45986.480536342591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45986.480536342591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45986.480536342591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45986.480536342591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45986.480536342591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45986.480536342591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45986.480536342591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45986.480536342591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45986.480536342591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45986.480536342591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45986.480536342591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45986.480536342591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45986.480536342591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45986.480536342591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45986.480536342591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45986.480536342591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45986.480536342591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45986.480536342591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45986.480536342591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45986.480536342591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45986.480536342591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45986.480536342591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45986.480536342591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45986.480536342591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45986.480536342591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45986.480536342591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45986.480536342591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45986.480536342591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45986.480536342591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45986.480536342591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45986.480536342591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45986.480536342591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45986.480536342591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45986.480536342591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45986.480536342591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45986.480536342591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45986.480536342591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45986.480536342591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45986.480536342591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45986.480536342591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45986.480536342591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45986.480536342591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45986.480536342591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45986.480536342591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45986.480536342591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45986.480536342591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45986.480536342591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45986.480536342591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45986.480536342591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45986.480536342591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45986.480536342591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45986.480536342591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45986.480536342591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45986.480536342591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45986.480536342591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45986.480536342591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45986.480536342591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45986.480536342591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45986.480536342591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45986.480536342591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45986.480536342591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45986.480536342591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45986.480536342591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45986.480536342591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45986.480536342591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45986.480536342591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45986.480536342591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45986.480536342591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45986.480536342591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45986.480536342591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45986.480536342591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45986.480536342591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45986.480536342591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45986.480536342591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45986.480536342591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45986.480536342591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45986.480536342591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45986.480536342591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45986.480536342591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45986.480536342591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45986.480536342591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45986.480536342591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45986.480536342591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45986.480536342591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45986.480536342591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45986.480536342591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45986.480536342591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45986.480536342591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45986.480536342591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45986.480536342591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45986.480536342591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45986.480536342591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45986.480536342591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45986.480536342591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45986.480536342591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45986.480536342591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45986.480536342591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45986.480536342591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45986.480536342591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45986.480536342591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45986.480536342591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45986.480536342591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45986.480536342591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45986.480536342591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45986.480536342591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45986.480536342591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45986.480536342591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45986.480536342591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45986.480536342591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45986.480536342591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45986.480536342591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45986.480536342591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45986.480536342591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45986.480536342591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45986.480536342591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45986.480536342591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45986.480536342591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45986.480536342591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45986.480536342591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45986.480536342591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45986.480536342591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45986.480536342591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45986.480536342591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45986.480536342591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45986.480536342591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45986.480536342591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45986.480536342591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45986.480536342591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45986.480536342591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45986.480536342591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45986.480536342591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45986.480536342591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45986.480536342591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45986.480536342591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45986.480536342591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45986.480536342591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45986.480536342591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45986.480536342591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45986.480536342591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45986.480536342591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45986.480536342591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45986.480536342591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45986.480536342591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45986.480536342591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45986.480536342591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45986.480536342591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45986.480536342591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45986.480536342591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45986.480536342591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45986.480536342591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45986.480536342591</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94.648476157402911</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60.291659027774585</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37.819425231478817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5.1072377314776531</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35154</v>
      </c>
      <c r="E6" s="109" t="s">
        <v>39021</v>
      </c>
      <c r="F6" s="122">
        <v>45986.359537037039</v>
      </c>
      <c r="G6" s="111">
        <f ca="1">IFERROR(NOW()-F6,"")</f>
        <v>0.12099930555268656</v>
      </c>
      <c r="H6" s="122">
        <v>45986.353576388887</v>
      </c>
      <c r="I6" s="109" t="str">
        <f>IFERROR(VLOOKUP(D6,DB!A:F,6,0),"")</f>
        <v>Generator-SG</v>
      </c>
      <c r="J6" s="109" t="str">
        <f>IFERROR(VLOOKUP(D6,DB!A:G,7,0),"")</f>
        <v>Dead</v>
      </c>
      <c r="K6" s="109" t="s">
        <v>39134</v>
      </c>
      <c r="L6" s="109" t="str">
        <f>IFERROR(VLOOKUP(D6,DB!A:I,9,0),"")</f>
        <v>Latis</v>
      </c>
    </row>
    <row r="7" spans="1:13">
      <c r="A7" s="109" t="s">
        <v>39135</v>
      </c>
      <c r="B7" s="109" t="str">
        <f>IFERROR(VLOOKUP(D7,DB!A:K,11,0),"")</f>
        <v>R5</v>
      </c>
      <c r="C7" s="109">
        <v>1</v>
      </c>
      <c r="D7" s="109" t="s">
        <v>38248</v>
      </c>
      <c r="E7" s="109" t="s">
        <v>39021</v>
      </c>
      <c r="F7" s="122">
        <v>45986.391886574071</v>
      </c>
      <c r="G7" s="111">
        <f ca="1">IFERROR(NOW()-F7,"")</f>
        <v>8.8649768520554062E-2</v>
      </c>
      <c r="H7" s="122">
        <v>45986.386099537034</v>
      </c>
      <c r="I7" s="109" t="str">
        <f>IFERROR(VLOOKUP(D7,DB!A:F,6,0),"")</f>
        <v>SCECO</v>
      </c>
      <c r="J7" s="109" t="str">
        <f>IFERROR(VLOOKUP(D7,DB!A:G,7,0),"")</f>
        <v>Haj Removal</v>
      </c>
      <c r="K7" s="109" t="s">
        <v>39136</v>
      </c>
      <c r="L7" s="109" t="str">
        <f>IFERROR(VLOOKUP(D7,DB!A:I,9,0),"")</f>
        <v>Latis</v>
      </c>
    </row>
    <row r="8" spans="1:13">
      <c r="A8" s="109"/>
      <c r="B8" s="109" t="str">
        <f>IFERROR(VLOOKUP(D8,DB!A:K,11,0),"")</f>
        <v/>
      </c>
      <c r="C8" s="109"/>
      <c r="D8"/>
      <c r="E8" s="109"/>
      <c r="F8" s="109"/>
      <c r="G8" s="111">
        <f ca="1">IFERROR(NOW()-F8,"")</f>
        <v>45986.480536342591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45986.480536342591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45986.480536342591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45986.480536342591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45986.480536342591</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45986.480536342591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45986.480536342591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45986.480536342591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45986.480536342591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45986.480536342591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45986.480536342591</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45986.480536342591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45986.480536342591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45986.480536342591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45986.480536342591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45986.480536342591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45986.480536342591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45986.480536342591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45986.480536342591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45986.480536342591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45986.480536342591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45986.480536342591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45986.480536342591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45986.480536342591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45986.480536342591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45986.480536342591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45986.480536342591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45986.480536342591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45986.480536342591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45986.480536342591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45986.480536342591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45986.480536342591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45986.480536342591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45986.480536342591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45986.480536342591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45986.480536342591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45986.480536342591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45986.480536342591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45986.480536342591</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t="str">
        <f>IFERROR(VLOOKUP(D2,DB!A:K,11,0),"")</f>
        <v>R6</v>
      </c>
      <c r="C2" s="138"/>
      <c r="D2" s="137" t="s">
        <v>29367</v>
      </c>
      <c r="E2" s="109"/>
      <c r="F2" s="139"/>
      <c r="G2" s="75">
        <f ca="1">IFERROR(NOW()-F2,"-")</f>
        <v>45986.480536342591</v>
      </c>
      <c r="H2" s="139"/>
      <c r="I2" s="137" t="str">
        <f>IFERROR(VLOOKUP(D2,DB!A:F,6,0),"")</f>
        <v>SCECO</v>
      </c>
      <c r="J2" s="137" t="str">
        <f>IFERROR(VLOOKUP(D2,DB!A:G,7,0),"")</f>
        <v>Dead+No BB Design</v>
      </c>
      <c r="K2" s="140"/>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45986.480536342591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45986.480536342591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45986.480536342591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45986.480536342591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45986.480536342591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45986.480536342591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45986.480536342591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45986.480536342591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45986.480536342591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45986.480536342591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45986.480536342591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45986.480536342591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45986.480536342591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45986.480536342591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45986.480536342591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45986.480536342591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45986.480536342591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45986.480536342591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45986.480536342591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45986.480536342591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45986.480536342591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45986.480536342591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45986.480536342591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45986.480536342591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45986.480536342591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45986.480536342591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45986.480536342591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45986.480536342591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45986.480536342591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45986.480536342591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45986.480536342591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45986.480536342591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45986.480536342591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45986.480536342591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45986.480536342591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45986.480536342591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45986.480536342591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45986.480536342591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