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54" documentId="120_S{2AC9BD13-BADA-5192-A53E-5A8FF88502F6}" xr6:coauthVersionLast="47" xr6:coauthVersionMax="47" xr10:uidLastSave="{89381AF6-349B-4A2B-B625-C52050A38F7A}"/>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B2" i="9"/>
  <c r="I2" i="9"/>
  <c r="J2" i="9"/>
  <c r="L2" i="9"/>
  <c r="B3" i="9"/>
  <c r="I3" i="9"/>
  <c r="L3"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<sst xmlns="http://schemas.openxmlformats.org/spreadsheetml/2006/main" count="181589" uniqueCount="39210">
  <si>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</si>
  <si>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</si>
  <si>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</si>
  <si>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</si>
  <si>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</si>
  <si>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</si>
  <si>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</si>
  <si>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</si>
  <si>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</si>
  <si>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</si>
  <si>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</si>
  <si>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</si>
  <si>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</si>
  <si>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</si>
  <si>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</si>
  <si>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</si>
  <si>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</si>
  <si>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</si>
  <si>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</si>
  <si>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</si>
  <si>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</si>
  <si>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</si>
  <si>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</si>
  <si>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</si>
  <si>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</si>
  <si>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</si>
  <si>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</si>
  <si>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</si>
  <si>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</si>
  <si>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</si>
  <si>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</si>
  <si>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</si>
  <si>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</si>
  <si>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</si>
  <si>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</si>
  <si>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</si>
  <si>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</si>
  <si>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</si>
  <si>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</si>
  <si>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</si>
  <si>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</si>
  <si>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</si>
  <si>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</si>
  <si>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</si>
  <si>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</si>
  <si>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</si>
  <si>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</si>
  <si>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</si>
  <si>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</si>
  <si>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</si>
  <si>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</si>
  <si>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</si>
  <si>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</si>
  <si>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</si>
  <si>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</si>
  <si>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</si>
  <si>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</si>
  <si>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</si>
  <si>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</si>
  <si>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</si>
  <si>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</si>
  <si>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</si>
  <si>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</si>
  <si>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</si>
  <si>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</si>
  <si>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</si>
  <si>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</si>
  <si>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</si>
  <si>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</si>
  <si>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</si>
  <si>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</si>
  <si>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</si>
  <si>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</si>
  <si>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</si>
  <si>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</si>
  <si>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</si>
  <si>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</si>
  <si>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</si>
  <si>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</si>
  <si>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</si>
  <si>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</si>
  <si>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</si>
  <si>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</si>
  <si>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</si>
  <si>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</si>
  <si>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</si>
  <si>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</si>
  <si>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</si>
  <si>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</si>
  <si>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</si>
  <si>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</si>
  <si>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</si>
  <si>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</si>
  <si>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</si>
  <si>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</si>
  <si>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</si>
  <si>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</si>
  <si>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</si>
  <si>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</si>
  <si>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</si>
  <si>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</si>
  <si>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</si>
  <si>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</si>
  <si>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</si>
  <si>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</si>
  <si>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</si>
  <si>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</si>
  <si>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</si>
  <si>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</si>
  <si>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</si>
  <si>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</si>
  <si>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</si>
  <si>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</si>
  <si>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</si>
  <si>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</si>
  <si>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</si>
  <si>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</si>
  <si>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</si>
  <si>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</si>
  <si>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</si>
  <si>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</si>
  <si>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</si>
  <si>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</si>
  <si>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</si>
  <si>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</si>
  <si>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</si>
  <si>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</si>
  <si>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</si>
  <si>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</si>
  <si>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</si>
  <si>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</si>
  <si>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</si>
  <si>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</si>
  <si>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</si>
  <si>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</si>
  <si>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</si>
  <si>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</si>
  <si>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</si>
  <si>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</si>
  <si>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</si>
  <si>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</si>
  <si>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</si>
  <si>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</si>
  <si>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</si>
  <si>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</si>
  <si>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</si>
  <si>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</si>
  <si>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</si>
  <si>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</si>
  <si>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</si>
  <si>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</si>
  <si>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</si>
  <si>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</si>
  <si>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</si>
  <si>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</si>
  <si>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</si>
  <si>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</si>
  <si>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</si>
  <si>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</si>
  <si>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</si>
  <si>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</si>
  <si>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</si>
  <si>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</si>
  <si>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</si>
  <si>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</si>
  <si>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</si>
  <si>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</si>
  <si>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</si>
  <si>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</si>
  <si>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</si>
  <si>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</si>
  <si>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</si>
  <si>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</si>
  <si>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</si>
  <si>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</si>
  <si>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</si>
  <si>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</si>
  <si>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</si>
  <si>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</si>
  <si>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</si>
  <si>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</si>
  <si>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</si>
  <si>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</si>
  <si>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</si>
  <si>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</si>
  <si>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</si>
  <si>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</si>
  <si>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</si>
  <si>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</si>
  <si>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</si>
  <si>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</si>
  <si>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</si>
  <si>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</si>
  <si>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</si>
  <si>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</si>
  <si>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</si>
  <si>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</si>
  <si>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</si>
  <si>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</si>
  <si>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</si>
  <si>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</si>
  <si>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</si>
  <si>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</si>
  <si>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</si>
  <si>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</si>
  <si>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</si>
  <si>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</si>
  <si>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</si>
  <si>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</si>
  <si>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</si>
  <si>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</si>
  <si>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</si>
  <si>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</si>
  <si>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</si>
  <si>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</si>
  <si>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</si>
  <si>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</si>
  <si>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</si>
  <si>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</si>
  <si>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</si>
  <si>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</si>
  <si>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</si>
  <si>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</si>
  <si>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</si>
  <si>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</si>
  <si>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</si>
  <si>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</si>
  <si>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</si>
  <si>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</si>
  <si>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</si>
  <si>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</si>
  <si>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</si>
  <si>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</si>
  <si>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</si>
  <si>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</si>
  <si>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</si>
  <si>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</si>
  <si>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</si>
  <si>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</si>
  <si>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</si>
  <si>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</si>
  <si>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</si>
  <si>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</si>
  <si>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</si>
  <si>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</si>
  <si>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</si>
  <si>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</si>
  <si>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</si>
  <si>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</si>
  <si>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</si>
  <si>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</si>
  <si>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</si>
  <si>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</si>
  <si>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</si>
  <si>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</si>
  <si>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</si>
  <si>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</si>
  <si>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</si>
  <si>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</si>
  <si>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</si>
  <si>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</si>
  <si>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</si>
  <si>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</si>
  <si>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</si>
  <si>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</si>
  <si>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</si>
  <si>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</si>
  <si>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</si>
  <si>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</si>
  <si>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</si>
  <si>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</si>
  <si>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</si>
  <si>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</si>
  <si>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</si>
  <si>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</si>
  <si>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</si>
  <si>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</si>
  <si>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</si>
  <si>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</si>
  <si>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</si>
  <si>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</si>
  <si>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</si>
  <si>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</si>
  <si>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</si>
  <si>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</si>
  <si>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</si>
  <si>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</si>
  <si>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</si>
  <si>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</si>
  <si>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</si>
  <si>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</si>
  <si>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</si>
  <si>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</si>
  <si>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</si>
  <si>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</si>
  <si>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</si>
  <si>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</si>
  <si>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</si>
  <si>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</si>
  <si>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</si>
  <si>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</si>
  <si>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</si>
  <si>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</si>
  <si>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</si>
  <si>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</si>
  <si>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</si>
  <si>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</si>
  <si>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</si>
  <si>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</si>
  <si>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</si>
  <si>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</si>
  <si>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</si>
  <si>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</si>
  <si>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</si>
  <si>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</si>
  <si>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</si>
  <si>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</si>
  <si>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</si>
  <si>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</si>
  <si>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</si>
  <si>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</si>
  <si>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</si>
  <si>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</si>
  <si>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</si>
  <si>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</si>
  <si>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</si>
  <si>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</si>
  <si>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</si>
  <si>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</si>
  <si>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</si>
  <si>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</si>
  <si>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</si>
  <si>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</si>
  <si>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</si>
  <si>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</si>
  <si>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</si>
  <si>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</si>
  <si>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</si>
  <si>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</si>
  <si>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</si>
  <si>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</si>
  <si>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</si>
  <si>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</si>
  <si>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</si>
  <si>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</si>
  <si>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</si>
  <si>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</si>
  <si>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</si>
  <si>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</si>
  <si>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</si>
  <si>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</si>
  <si>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</si>
  <si>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</si>
  <si>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</si>
  <si>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</si>
  <si>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</si>
  <si>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</si>
  <si>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</si>
  <si>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</si>
  <si>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</si>
  <si>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</si>
  <si>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</si>
  <si>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</si>
  <si>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</si>
  <si>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</si>
  <si>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</si>
  <si>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</si>
  <si>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</si>
  <si>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</si>
  <si>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</si>
  <si>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</si>
  <si>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</si>
  <si>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</si>
  <si>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</si>
  <si>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</si>
  <si>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</si>
  <si>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</si>
  <si>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</si>
  <si>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</si>
  <si>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</si>
  <si>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</si>
  <si>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</si>
  <si>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</si>
  <si>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</si>
  <si>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</si>
  <si>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</si>
  <si>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</si>
  <si>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</si>
  <si>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</si>
  <si>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</si>
  <si>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</si>
  <si>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</si>
  <si>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</si>
  <si>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</si>
  <si>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</si>
  <si>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</si>
  <si>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</si>
  <si>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</si>
  <si>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</si>
  <si>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</si>
  <si>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</si>
  <si>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</si>
  <si>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</si>
  <si>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</si>
  <si>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</si>
  <si>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</si>
  <si>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</si>
  <si>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</si>
  <si>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</si>
  <si>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</si>
  <si>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</si>
  <si>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</si>
  <si>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</si>
  <si>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</si>
  <si>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</si>
  <si>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</si>
  <si>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</si>
  <si>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</si>
  <si>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</si>
  <si>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</si>
  <si>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</si>
  <si>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</si>
  <si>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</si>
  <si>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</si>
  <si>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</si>
  <si>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</si>
  <si>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</si>
  <si>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</si>
  <si>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</si>
  <si>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</si>
  <si>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</si>
  <si>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</si>
  <si>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</si>
  <si>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</si>
  <si>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</si>
  <si>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</si>
  <si>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</si>
  <si>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</si>
  <si>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</si>
  <si>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</si>
  <si>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</si>
  <si>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</si>
  <si>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</si>
  <si>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</si>
  <si>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</si>
  <si>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</si>
  <si>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</si>
  <si>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</si>
  <si>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</si>
  <si>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</si>
  <si>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</si>
  <si>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</si>
  <si>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</si>
  <si>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</si>
  <si>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</si>
  <si>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</si>
  <si>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</si>
  <si>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</si>
  <si>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</si>
  <si>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</si>
  <si>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</si>
  <si>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</si>
  <si>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</si>
  <si>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</si>
  <si>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</si>
  <si>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</si>
  <si>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</si>
  <si>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</si>
  <si>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</si>
  <si>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</si>
  <si>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</si>
  <si>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</si>
  <si>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</si>
  <si>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</si>
  <si>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</si>
  <si>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</si>
  <si>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</si>
  <si>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</si>
  <si>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</si>
  <si>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</si>
  <si>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</si>
  <si>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</si>
  <si>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</si>
  <si>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</si>
  <si>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</si>
  <si>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</si>
  <si>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</si>
  <si>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</si>
  <si>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</si>
  <si>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</si>
  <si>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</si>
  <si>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</si>
  <si>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</si>
  <si>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</si>
  <si>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</si>
  <si>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</si>
  <si>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</si>
  <si>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</si>
  <si>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</si>
  <si>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</si>
  <si>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</si>
  <si>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</si>
  <si>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</si>
  <si>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</si>
  <si>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</si>
  <si>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</si>
  <si>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</si>
  <si>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</si>
  <si>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</si>
  <si>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</si>
  <si>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</si>
  <si>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</si>
  <si>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</si>
  <si>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</si>
  <si>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</si>
  <si>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</si>
  <si>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</si>
  <si>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</si>
  <si>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</si>
  <si>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</si>
  <si>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</si>
  <si>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</si>
  <si>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</si>
  <si>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</si>
  <si>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</si>
  <si>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</si>
  <si>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</si>
  <si>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</si>
  <si>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</si>
  <si>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</si>
  <si>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</si>
  <si>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</si>
  <si>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</si>
  <si>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</si>
  <si>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</si>
  <si>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</si>
  <si>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</si>
  <si>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</si>
  <si>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</si>
  <si>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</si>
  <si>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</si>
  <si>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</si>
  <si>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</si>
  <si>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</si>
  <si>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</si>
  <si>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</si>
  <si>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</si>
  <si>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</si>
  <si>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</si>
  <si>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</si>
  <si>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</si>
  <si>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</si>
  <si>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</si>
  <si>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</si>
  <si>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</si>
  <si>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</si>
  <si>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</si>
  <si>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</si>
  <si>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</si>
  <si>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</si>
  <si>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</si>
  <si>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</si>
  <si>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</si>
  <si>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</si>
  <si>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</si>
  <si>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</si>
  <si>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</si>
  <si>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</si>
  <si>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</si>
  <si>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</si>
  <si>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</si>
  <si>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</si>
  <si>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</si>
  <si>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</si>
  <si>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</si>
  <si>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</si>
  <si>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</si>
  <si>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</si>
  <si>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</si>
  <si>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</si>
  <si>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</si>
  <si>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</si>
  <si>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</si>
  <si>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</si>
  <si>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</si>
  <si>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</si>
  <si>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</si>
  <si>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</si>
  <si>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</si>
  <si>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</si>
  <si>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</si>
  <si>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</si>
  <si>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</si>
  <si>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</si>
  <si>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</si>
  <si>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</si>
  <si>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</si>
  <si>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</si>
  <si>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</si>
  <si>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</si>
  <si>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</si>
  <si>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</si>
  <si>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</si>
  <si>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</si>
  <si>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</si>
  <si>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</si>
  <si>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</si>
  <si>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</si>
  <si>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</si>
  <si>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</si>
  <si>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</si>
  <si>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</si>
  <si>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</si>
  <si>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</si>
  <si>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</si>
  <si>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</si>
  <si>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</si>
  <si>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</si>
  <si>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</si>
  <si>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</si>
  <si>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</si>
  <si>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</si>
  <si>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</si>
  <si>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</si>
  <si>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</si>
  <si>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</si>
  <si>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</si>
  <si>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</si>
  <si>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</si>
  <si>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</si>
  <si>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</si>
  <si>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</si>
  <si>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</si>
  <si>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</si>
  <si>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</si>
  <si>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</si>
  <si>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</si>
  <si>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</si>
  <si>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</si>
  <si>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</si>
  <si>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</si>
  <si>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</si>
  <si>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</si>
  <si>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</si>
  <si>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</si>
  <si>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</si>
  <si>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</si>
  <si>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</si>
  <si>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</si>
  <si>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</si>
  <si>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</si>
  <si>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</si>
  <si>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</si>
  <si>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</si>
  <si>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</si>
  <si>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</si>
  <si>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</si>
  <si>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</si>
  <si>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</si>
  <si>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</si>
  <si>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</si>
  <si>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</si>
  <si>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</si>
  <si>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</si>
  <si>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</si>
  <si>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</si>
  <si>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</si>
  <si>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</si>
  <si>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</si>
  <si>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</si>
  <si>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</si>
  <si>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</si>
  <si>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</si>
  <si>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</si>
  <si>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</si>
  <si>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</si>
  <si>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</si>
  <si>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</si>
  <si>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</si>
  <si>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</si>
  <si>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</si>
  <si>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</si>
  <si>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</si>
  <si>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</si>
  <si>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</si>
  <si>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</si>
  <si>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</si>
  <si>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</si>
  <si>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</si>
  <si>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</si>
  <si>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</si>
  <si>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</si>
  <si>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</si>
  <si>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</si>
  <si>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</si>
  <si>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</si>
  <si>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</si>
  <si>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</si>
  <si>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</si>
  <si>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</si>
  <si>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</si>
  <si>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</si>
  <si>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</si>
  <si>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</si>
  <si>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</si>
  <si>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</si>
  <si>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</si>
  <si>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</si>
  <si>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</si>
  <si>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</si>
  <si>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</si>
  <si>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</si>
  <si>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</si>
  <si>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</si>
  <si>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</si>
  <si>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</si>
  <si>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</si>
  <si>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</si>
  <si>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</si>
  <si>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</si>
  <si>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</si>
  <si>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</si>
  <si>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</si>
  <si>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</si>
  <si>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</si>
  <si>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</si>
  <si>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</si>
  <si>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</si>
  <si>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</si>
  <si>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</si>
  <si>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</si>
  <si>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</si>
  <si>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</si>
  <si>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</si>
  <si>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</si>
  <si>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</si>
  <si>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</si>
  <si>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</si>
  <si>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</si>
  <si>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</si>
  <si>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</si>
  <si>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</si>
  <si>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</si>
  <si>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</si>
  <si>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</si>
  <si>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</si>
  <si>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</si>
  <si>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</si>
  <si>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</si>
  <si>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</si>
  <si>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</si>
  <si>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</si>
  <si>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</si>
  <si>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</si>
  <si>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</si>
  <si>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</si>
  <si>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</si>
  <si>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</si>
  <si>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</si>
  <si>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</si>
  <si>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</si>
  <si>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</si>
  <si>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</si>
  <si>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</si>
  <si>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</si>
  <si>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</si>
  <si>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</si>
  <si>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</si>
  <si>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</si>
  <si>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</si>
  <si>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</si>
  <si>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</si>
  <si>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</si>
  <si>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</si>
  <si>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</si>
  <si>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</si>
  <si>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</si>
  <si>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</si>
  <si>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</si>
  <si>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</si>
  <si>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</si>
  <si>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</si>
  <si>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</si>
  <si>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</si>
  <si>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</si>
  <si>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</si>
  <si>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</si>
  <si>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</si>
  <si>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</si>
  <si>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</si>
  <si>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</si>
  <si>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</si>
  <si>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</si>
  <si>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</si>
  <si>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</si>
  <si>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</si>
  <si>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</si>
  <si>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</si>
  <si>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</si>
  <si>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</si>
  <si>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</si>
  <si>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</si>
  <si>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</si>
  <si>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</si>
  <si>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</si>
  <si>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</si>
  <si>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</si>
  <si>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</si>
  <si>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</si>
  <si>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</si>
  <si>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</si>
  <si>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</si>
  <si>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</si>
  <si>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</si>
  <si>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</si>
  <si>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</si>
  <si>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</si>
  <si>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</si>
  <si>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</si>
  <si>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</si>
  <si>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</si>
  <si>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</si>
  <si>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</si>
  <si>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</si>
  <si>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</si>
  <si>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</si>
  <si>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</si>
  <si>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</si>
  <si>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</si>
  <si>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</si>
  <si>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</si>
  <si>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</si>
  <si>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</si>
  <si>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</si>
  <si>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</si>
  <si>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</si>
  <si>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</si>
  <si>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</si>
  <si>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</si>
  <si>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</si>
  <si>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</si>
  <si>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</si>
  <si>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</si>
  <si>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</si>
  <si>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</si>
  <si>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</si>
  <si>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</si>
  <si>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</si>
  <si>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</si>
  <si>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</si>
  <si>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</si>
  <si>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</si>
  <si>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</si>
  <si>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</si>
  <si>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</si>
  <si>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</si>
  <si>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</si>
  <si>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</si>
  <si>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</si>
  <si>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</si>
  <si>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</si>
  <si>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</si>
  <si>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</si>
  <si>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</si>
  <si>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</si>
  <si>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</si>
  <si>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</si>
  <si>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</si>
  <si>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</si>
  <si>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</si>
  <si>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</si>
  <si>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</si>
  <si>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</si>
  <si>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</si>
  <si>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</si>
  <si>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</si>
  <si>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</si>
  <si>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</si>
  <si>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</si>
  <si>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</si>
  <si>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</si>
  <si>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</si>
  <si>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</si>
  <si>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</si>
  <si>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</si>
  <si>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</si>
  <si>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</si>
  <si>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</si>
  <si>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</si>
  <si>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</si>
  <si>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</si>
  <si>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</si>
  <si>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</si>
  <si>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</si>
  <si>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</si>
  <si>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</si>
  <si>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</si>
  <si>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</si>
  <si>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</si>
  <si>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</si>
  <si>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</si>
  <si>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</si>
  <si>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</si>
  <si>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</si>
  <si>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</si>
  <si>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</si>
  <si>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</si>
  <si>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</si>
  <si>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</si>
  <si>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</si>
  <si>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</si>
  <si>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</si>
  <si>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</si>
  <si>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</si>
  <si>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</si>
  <si>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</si>
  <si>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</si>
  <si>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</si>
  <si>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</si>
  <si>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</si>
  <si>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</si>
  <si>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</si>
  <si>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</si>
  <si>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</si>
  <si>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</si>
  <si>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</si>
  <si>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</si>
  <si>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</si>
  <si>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</si>
  <si>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</si>
  <si>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</si>
  <si>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</si>
  <si>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</si>
  <si>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</si>
  <si>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</si>
  <si>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</si>
  <si>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</si>
  <si>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</si>
  <si>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</si>
  <si>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</si>
  <si>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</si>
  <si>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</si>
  <si>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</si>
  <si>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</si>
  <si>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</si>
  <si>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</si>
  <si>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</si>
  <si>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</si>
  <si>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</si>
  <si>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</si>
  <si>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</si>
  <si>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</si>
  <si>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</si>
  <si>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</si>
  <si>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</si>
  <si>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</si>
  <si>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</si>
  <si>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</si>
  <si>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</si>
  <si>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</si>
  <si>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</si>
  <si>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</si>
  <si>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</si>
  <si>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</si>
  <si>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</si>
  <si>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</si>
  <si>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</si>
  <si>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</si>
  <si>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</si>
  <si>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</si>
  <si>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</si>
  <si>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</si>
  <si>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</si>
  <si>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</si>
  <si>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</si>
  <si>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</si>
  <si>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</si>
  <si>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</si>
  <si>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</si>
  <si>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</si>
  <si>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</si>
  <si>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</si>
  <si>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</si>
  <si>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</si>
  <si>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</si>
  <si>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</si>
  <si>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</si>
  <si>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</si>
  <si>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</si>
  <si>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</si>
  <si>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</si>
  <si>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</si>
  <si>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</si>
  <si>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</si>
  <si>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</si>
  <si>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</si>
  <si>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</si>
  <si>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</si>
  <si>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</si>
  <si>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</si>
  <si>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</si>
  <si>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</si>
  <si>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</si>
  <si>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</si>
  <si>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</si>
  <si>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</si>
  <si>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</si>
  <si>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</si>
  <si>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</si>
  <si>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</si>
  <si>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</si>
  <si>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</si>
  <si>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</si>
  <si>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</si>
  <si>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</si>
  <si>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</si>
  <si>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</si>
  <si>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</si>
  <si>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</si>
  <si>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</si>
  <si>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</si>
  <si>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</si>
  <si>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</si>
  <si>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</si>
  <si>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</si>
  <si>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</si>
  <si>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</si>
  <si>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</si>
  <si>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</si>
  <si>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</si>
  <si>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</si>
  <si>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</si>
  <si>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</si>
  <si>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</si>
  <si>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</si>
  <si>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</si>
  <si>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</si>
  <si>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</si>
  <si>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</si>
  <si>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</si>
  <si>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</si>
  <si>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</si>
  <si>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</si>
  <si>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</si>
  <si>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</si>
  <si>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</si>
  <si>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</si>
  <si>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</si>
  <si>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</si>
  <si>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</si>
  <si>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</si>
  <si>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</si>
  <si>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</si>
  <si>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</si>
  <si>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</si>
  <si>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</si>
  <si>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</si>
  <si>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</si>
  <si>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</si>
  <si>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</si>
  <si>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</si>
  <si>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</si>
  <si>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</si>
  <si>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</si>
  <si>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</si>
  <si>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</si>
  <si>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</si>
  <si>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</si>
  <si>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</si>
  <si>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</si>
  <si>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</si>
  <si>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</si>
  <si>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</si>
  <si>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</si>
  <si>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</si>
  <si>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</si>
  <si>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</si>
  <si>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</si>
  <si>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</si>
  <si>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</si>
  <si>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</si>
  <si>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</si>
  <si>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</si>
  <si>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</si>
  <si>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</si>
  <si>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</si>
  <si>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</si>
  <si>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</si>
  <si>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</si>
  <si>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</si>
  <si>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</si>
  <si>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</si>
  <si>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</si>
  <si>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</si>
  <si>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</si>
  <si>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</si>
  <si>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</si>
  <si>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</si>
  <si>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</si>
  <si>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</si>
  <si>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</si>
  <si>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</si>
  <si>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</si>
  <si>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</si>
  <si>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</si>
  <si>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</si>
  <si>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</si>
  <si>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</si>
  <si>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</si>
  <si>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</si>
  <si>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</si>
  <si>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</si>
  <si>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</si>
  <si>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</si>
  <si>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</si>
  <si>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</si>
  <si>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</si>
  <si>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</si>
  <si>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</si>
  <si>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</si>
  <si>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</si>
  <si>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</si>
  <si>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</si>
  <si>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</si>
  <si>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</si>
  <si>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</si>
  <si>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</si>
  <si>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</si>
  <si>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</si>
  <si>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</si>
  <si>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</si>
  <si>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</si>
  <si>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</si>
  <si>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</si>
  <si>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</si>
  <si>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</si>
  <si>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</si>
  <si>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</si>
  <si>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</si>
  <si>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</si>
  <si>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</si>
  <si>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</si>
  <si>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</si>
  <si>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</si>
  <si>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</si>
  <si>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</si>
  <si>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</si>
  <si>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</si>
  <si>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</si>
  <si>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</si>
  <si>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</si>
  <si>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</si>
  <si>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</si>
  <si>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</si>
  <si>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</si>
  <si>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</si>
  <si>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</si>
  <si>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</si>
  <si>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</si>
  <si>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</si>
  <si>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</si>
  <si>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</si>
  <si>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</si>
  <si>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</si>
  <si>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</si>
  <si>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</si>
  <si>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</si>
  <si>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</si>
  <si>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</si>
  <si>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</si>
  <si>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</si>
  <si>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</si>
  <si>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</si>
  <si>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</si>
  <si>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</si>
  <si>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</si>
  <si>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</si>
  <si>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</si>
  <si>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</si>
  <si>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</si>
  <si>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</si>
  <si>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</si>
  <si>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</si>
  <si>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</si>
  <si>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</si>
  <si>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</si>
  <si>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</si>
  <si>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</si>
  <si>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</si>
  <si>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</si>
  <si>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</si>
  <si>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</si>
  <si>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</si>
  <si>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</si>
  <si>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</si>
  <si>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</si>
  <si>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</si>
  <si>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</si>
  <si>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</si>
  <si>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</si>
  <si>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</si>
  <si>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</si>
  <si>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</si>
  <si>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</si>
  <si>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</si>
  <si>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</si>
  <si>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</si>
  <si>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</si>
  <si>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</si>
  <si>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</si>
  <si>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</si>
  <si>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</si>
  <si>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</si>
  <si>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</si>
  <si>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</si>
  <si>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</si>
  <si>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</si>
  <si>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</si>
  <si>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</si>
  <si>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</si>
  <si>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</si>
  <si>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</si>
  <si>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</si>
  <si>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</si>
  <si>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</si>
  <si>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</si>
  <si>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</si>
  <si>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</si>
  <si>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</si>
  <si>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</si>
  <si>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</si>
  <si>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</si>
  <si>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</si>
  <si>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</si>
  <si>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</si>
  <si>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</si>
  <si>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</si>
  <si>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</si>
  <si>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</si>
  <si>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</si>
  <si>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</si>
  <si>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</si>
  <si>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</si>
  <si>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</si>
  <si>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</si>
  <si>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</si>
  <si>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</si>
  <si>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</si>
  <si>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</si>
  <si>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</si>
  <si>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</si>
  <si>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</si>
  <si>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</si>
  <si>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</si>
  <si>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</si>
  <si>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</si>
  <si>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</si>
  <si>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</si>
  <si>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</si>
  <si>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</si>
  <si>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</si>
  <si>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</si>
  <si>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</si>
  <si>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</si>
  <si>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</si>
  <si>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</si>
  <si>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</si>
  <si>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</si>
  <si>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</si>
  <si>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</si>
  <si>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</si>
  <si>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</si>
  <si>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</si>
  <si>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</si>
  <si>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</si>
  <si>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</si>
  <si>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</si>
  <si>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</si>
  <si>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</si>
  <si>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</si>
  <si>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</si>
  <si>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</si>
  <si>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</si>
  <si>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</si>
  <si>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</si>
  <si>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</si>
  <si>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</si>
  <si>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</si>
  <si>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</si>
  <si>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</si>
  <si>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</si>
  <si>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</si>
  <si>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</si>
  <si>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</si>
  <si>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</si>
  <si>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</si>
  <si>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</si>
  <si>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</si>
  <si>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</si>
  <si>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</si>
  <si>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</si>
  <si>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</si>
  <si>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</si>
  <si>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</si>
  <si>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</si>
  <si>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</si>
  <si>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</si>
  <si>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</si>
  <si>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</si>
  <si>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</si>
  <si>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</si>
  <si>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</si>
  <si>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</si>
  <si>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</si>
  <si>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</si>
  <si>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</si>
  <si>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</si>
  <si>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</si>
  <si>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</si>
  <si>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</si>
  <si>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</si>
  <si>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</si>
  <si>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</si>
  <si>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</si>
  <si>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</si>
  <si>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</si>
  <si>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</si>
  <si>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</si>
  <si>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</si>
  <si>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</si>
  <si>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</si>
  <si>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</si>
  <si>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</si>
  <si>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</si>
  <si>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</si>
  <si>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</si>
  <si>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</si>
  <si>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</si>
  <si>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</si>
  <si>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</si>
  <si>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</si>
  <si>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</si>
  <si>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</si>
  <si>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</si>
  <si>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</si>
  <si>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</si>
  <si>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</si>
  <si>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</si>
  <si>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</si>
  <si>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</si>
  <si>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</si>
  <si>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</si>
  <si>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</si>
  <si>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</si>
  <si>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</si>
  <si>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</si>
  <si>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</si>
  <si>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</si>
  <si>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</si>
  <si>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</si>
  <si>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</si>
  <si>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</si>
  <si>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</si>
  <si>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</si>
  <si>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</si>
  <si>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</si>
  <si>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</si>
  <si>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</si>
  <si>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</si>
  <si>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</si>
  <si>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</si>
  <si>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</si>
  <si>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</si>
  <si>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</si>
  <si>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</si>
  <si>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</si>
  <si>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</si>
  <si>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</si>
  <si>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</si>
  <si>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</si>
  <si>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</si>
  <si>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</si>
  <si>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</si>
  <si>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</si>
  <si>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</si>
  <si>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</si>
  <si>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</si>
  <si>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</si>
  <si>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</si>
  <si>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</si>
  <si>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</si>
  <si>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</si>
  <si>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</si>
  <si>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</si>
  <si>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</si>
  <si>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</si>
  <si>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</si>
  <si>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</si>
  <si>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</si>
  <si>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</si>
  <si>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</si>
  <si>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</si>
  <si>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</si>
  <si>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</si>
  <si>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</si>
  <si>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</si>
  <si>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</si>
  <si>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</si>
  <si>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</si>
  <si>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</si>
  <si>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</si>
  <si>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</si>
  <si>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</si>
  <si>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</si>
  <si>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</si>
  <si>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</si>
  <si>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</si>
  <si>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</si>
  <si>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</si>
  <si>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</si>
  <si>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</si>
  <si>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</si>
  <si>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</si>
  <si>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</si>
  <si>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</si>
  <si>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</si>
  <si>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</si>
  <si>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</si>
  <si>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</si>
  <si>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</si>
  <si>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</si>
  <si>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</si>
  <si>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</si>
  <si>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</si>
  <si>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</si>
  <si>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</si>
  <si>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</si>
  <si>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</si>
  <si>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</si>
  <si>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</si>
  <si>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</si>
  <si>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</si>
  <si>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</si>
  <si>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</si>
  <si>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</si>
  <si>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</si>
  <si>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</si>
  <si>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</si>
  <si>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</si>
  <si>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</si>
  <si>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</si>
  <si>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</si>
  <si>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</si>
  <si>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</si>
  <si>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</si>
  <si>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</si>
  <si>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</si>
  <si>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</si>
  <si>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</si>
  <si>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</si>
  <si>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</si>
  <si>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</si>
  <si>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</si>
  <si>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</si>
  <si>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</si>
  <si>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</si>
  <si>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</si>
  <si>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</si>
  <si>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</si>
  <si>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</si>
  <si>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</si>
  <si>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</si>
  <si>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</si>
  <si>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</si>
  <si>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</si>
  <si>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</si>
  <si>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</si>
  <si>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</si>
  <si>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</si>
  <si>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</si>
  <si>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</si>
  <si>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</si>
  <si>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</si>
  <si>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</si>
  <si>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</si>
  <si>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</si>
  <si>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</si>
  <si>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</si>
  <si>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</si>
  <si>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</si>
  <si>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</si>
  <si>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</si>
  <si>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</si>
  <si>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</si>
  <si>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</si>
  <si>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</si>
  <si>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</si>
  <si>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</si>
  <si>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</si>
  <si>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</si>
  <si>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</si>
  <si>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</si>
  <si>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</si>
  <si>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</si>
  <si>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</si>
  <si>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</si>
  <si>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</si>
  <si>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</si>
  <si>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</si>
  <si>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</si>
  <si>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</si>
  <si>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</si>
  <si>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</si>
  <si>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</si>
  <si>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</si>
  <si>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</si>
  <si>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</si>
  <si>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</si>
  <si>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</si>
  <si>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</si>
  <si>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</si>
  <si>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</si>
  <si>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</si>
  <si>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</si>
  <si>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</si>
  <si>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</si>
  <si>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</si>
  <si>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</si>
  <si>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</si>
  <si>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</si>
  <si>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</si>
  <si>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</si>
  <si>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</si>
  <si>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</si>
  <si>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</si>
  <si>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</si>
  <si>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</si>
  <si>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</si>
  <si>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</si>
  <si>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</si>
  <si>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</si>
  <si>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</si>
  <si>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</si>
  <si>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</si>
  <si>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</si>
  <si>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</si>
  <si>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</si>
  <si>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</si>
  <si>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</si>
  <si>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</si>
  <si>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</si>
  <si>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</si>
  <si>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</si>
  <si>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</si>
  <si>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</si>
  <si>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</si>
  <si>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</si>
  <si>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</si>
  <si>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</si>
  <si>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</si>
  <si>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</si>
  <si>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</si>
  <si>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</si>
  <si>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</si>
  <si>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</si>
  <si>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</si>
  <si>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</si>
  <si>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</si>
  <si>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</si>
  <si>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</si>
  <si>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</si>
  <si>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</si>
  <si>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</si>
  <si>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</si>
  <si>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</si>
  <si>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</si>
  <si>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</si>
  <si>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</si>
  <si>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</si>
  <si>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</si>
  <si>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</si>
  <si>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</si>
  <si>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</si>
  <si>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</si>
  <si>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</si>
  <si>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</si>
  <si>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</si>
  <si>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</si>
  <si>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</si>
  <si>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</si>
  <si>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</si>
  <si>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</si>
  <si>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</si>
  <si>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</si>
  <si>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</si>
  <si>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</si>
  <si>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</si>
  <si>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</si>
  <si>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</si>
  <si>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</si>
  <si>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</si>
  <si>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</si>
  <si>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</si>
  <si>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</si>
  <si>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</si>
  <si>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</si>
  <si>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</si>
  <si>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</si>
  <si>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</si>
  <si>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</si>
  <si>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</si>
  <si>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</si>
  <si>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</si>
  <si>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</si>
  <si>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</si>
  <si>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</si>
  <si>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</si>
  <si>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</si>
  <si>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</si>
  <si>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</si>
  <si>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</si>
  <si>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</si>
  <si>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</si>
  <si>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</si>
  <si>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</si>
  <si>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</si>
  <si>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</si>
  <si>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</si>
  <si>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</si>
  <si>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</si>
  <si>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</si>
  <si>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</si>
  <si>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</si>
  <si>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</si>
  <si>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</si>
  <si>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</si>
  <si>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</si>
  <si>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</si>
  <si>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</si>
  <si>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</si>
  <si>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</si>
  <si>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</si>
  <si>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</si>
  <si>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</si>
  <si>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</si>
  <si>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</si>
  <si>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</si>
  <si>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</si>
  <si>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</si>
  <si>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</si>
  <si>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</si>
  <si>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</si>
  <si>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</si>
  <si>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</si>
  <si>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</si>
  <si>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</si>
  <si>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</si>
  <si>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</si>
  <si>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</si>
  <si>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</si>
  <si>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</si>
  <si>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</si>
  <si>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</si>
  <si>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</si>
  <si>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</si>
  <si>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</si>
  <si>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</si>
  <si>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</si>
  <si>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</si>
  <si>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</si>
  <si>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</si>
  <si>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</si>
  <si>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</si>
  <si>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</si>
  <si>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</si>
  <si>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</si>
  <si>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</si>
  <si>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</si>
  <si>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</si>
  <si>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</si>
  <si>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</si>
  <si>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</si>
  <si>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</si>
  <si>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</si>
  <si>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</si>
  <si>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</si>
  <si>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</si>
  <si>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</si>
  <si>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</si>
  <si>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</si>
  <si>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</si>
  <si>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</si>
  <si>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</si>
  <si>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</si>
  <si>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</si>
  <si>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</si>
  <si>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</si>
  <si>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</si>
  <si>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</si>
  <si>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</si>
  <si>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</si>
  <si>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</si>
  <si>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</si>
  <si>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</si>
  <si>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</si>
  <si>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</si>
  <si>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</si>
  <si>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</si>
  <si>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</si>
  <si>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</si>
  <si>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</si>
  <si>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</si>
  <si>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</si>
  <si>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</si>
  <si>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</si>
  <si>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</si>
  <si>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</si>
  <si>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</si>
  <si>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</si>
  <si>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</si>
  <si>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</si>
  <si>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</si>
  <si>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</si>
  <si>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</si>
  <si>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</si>
  <si>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</si>
  <si>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</si>
  <si>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</si>
  <si>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</si>
  <si>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</si>
  <si>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</si>
  <si>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</si>
  <si>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</si>
  <si>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</si>
  <si>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</si>
  <si>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</si>
  <si>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</si>
  <si>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</si>
  <si>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</si>
  <si>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</si>
  <si>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</si>
  <si>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</si>
  <si>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</si>
  <si>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</si>
  <si>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</si>
  <si>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</si>
  <si>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</si>
  <si>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</si>
  <si>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</si>
  <si>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</si>
  <si>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</si>
  <si>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</si>
  <si>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</si>
  <si>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</si>
  <si>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</si>
  <si>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</si>
  <si>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</si>
  <si>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</si>
  <si>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</si>
  <si>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</si>
  <si>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</si>
  <si>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</si>
  <si>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</si>
  <si>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</si>
  <si>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</si>
  <si>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</si>
  <si>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</si>
  <si>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</si>
  <si>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</si>
  <si>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</si>
  <si>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</si>
  <si>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</si>
  <si>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</si>
  <si>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</si>
  <si>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</si>
  <si>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</si>
  <si>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</si>
  <si>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</si>
  <si>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</si>
  <si>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</si>
  <si>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</si>
  <si>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</si>
  <si>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</si>
  <si>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</si>
  <si>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</si>
  <si>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</si>
  <si>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</si>
  <si>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</si>
  <si>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</si>
  <si>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</si>
  <si>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</si>
  <si>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</si>
  <si>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</si>
  <si>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</si>
  <si>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</si>
  <si>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</si>
  <si>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</si>
  <si>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</si>
  <si>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</si>
  <si>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</si>
  <si>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</si>
  <si>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</si>
  <si>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</si>
  <si>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</si>
  <si>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</si>
  <si>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</si>
  <si>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</si>
  <si>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</si>
  <si>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</si>
  <si>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</si>
  <si>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</si>
  <si>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</si>
  <si>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</si>
  <si>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</si>
  <si>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</si>
  <si>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</si>
  <si>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</si>
  <si>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</si>
  <si>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</si>
  <si>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</si>
  <si>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</si>
  <si>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</si>
  <si>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</si>
  <si>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</si>
  <si>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</si>
  <si>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</si>
  <si>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</si>
  <si>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</si>
  <si>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</si>
  <si>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</si>
  <si>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</si>
  <si>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</si>
  <si>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</si>
  <si>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</si>
  <si>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</si>
  <si>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</si>
  <si>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</si>
  <si>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</si>
  <si>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</si>
  <si>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</si>
  <si>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</si>
  <si>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</si>
  <si>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</si>
  <si>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</si>
  <si>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</si>
  <si>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</si>
  <si>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</si>
  <si>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</si>
  <si>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</si>
  <si>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</si>
  <si>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</si>
  <si>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</si>
  <si>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</si>
  <si>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</si>
  <si>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</si>
  <si>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</si>
  <si>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</si>
  <si>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</si>
  <si>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</si>
  <si>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</si>
  <si>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</si>
  <si>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</si>
  <si>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</si>
  <si>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</si>
  <si>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</si>
  <si>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</si>
  <si>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</si>
  <si>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</si>
  <si>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</si>
  <si>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</si>
  <si>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</si>
  <si>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</si>
  <si>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</si>
  <si>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</si>
  <si>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</si>
  <si>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</si>
  <si>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</si>
  <si>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</si>
  <si>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</si>
  <si>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</si>
  <si>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</si>
  <si>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</si>
  <si>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</si>
  <si>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</si>
  <si>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</si>
  <si>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</si>
  <si>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</si>
  <si>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</si>
  <si>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</si>
  <si>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</si>
  <si>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</si>
  <si>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</si>
  <si>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</si>
  <si>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</si>
  <si>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</si>
  <si>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</si>
  <si>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</si>
  <si>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</si>
  <si>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</si>
  <si>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</si>
  <si>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</si>
  <si>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</si>
  <si>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</si>
  <si>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</si>
  <si>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</si>
  <si>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</si>
  <si>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</si>
  <si>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</si>
  <si>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</si>
  <si>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</si>
  <si>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</si>
  <si>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</si>
  <si>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</si>
  <si>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</si>
  <si>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</si>
  <si>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</si>
  <si>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</si>
  <si>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</si>
  <si>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</si>
  <si>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</si>
  <si>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</si>
  <si>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</si>
  <si>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</si>
  <si>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</si>
  <si>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</si>
  <si>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</si>
  <si>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</si>
  <si>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</si>
  <si>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</si>
  <si>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</si>
  <si>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</si>
  <si>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</si>
  <si>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</si>
  <si>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</si>
  <si>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</si>
  <si>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</si>
  <si>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</si>
  <si>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</si>
  <si>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</si>
  <si>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</si>
  <si>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</si>
  <si>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</si>
  <si>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</si>
  <si>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</si>
  <si>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</si>
  <si>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</si>
  <si>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</si>
  <si>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</si>
  <si>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</si>
  <si>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</si>
  <si>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</si>
  <si>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</si>
  <si>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</si>
  <si>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</si>
  <si>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</si>
  <si>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</si>
  <si>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</si>
  <si>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</si>
  <si>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</si>
  <si>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</si>
  <si>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</si>
  <si>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</si>
  <si>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</si>
  <si>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</si>
  <si>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</si>
  <si>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</si>
  <si>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</si>
  <si>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</si>
  <si>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</si>
  <si>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</si>
  <si>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</si>
  <si>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</si>
  <si>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</si>
  <si>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</si>
  <si>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</si>
  <si>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</si>
  <si>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</si>
  <si>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</si>
  <si>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</si>
  <si>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</si>
  <si>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</si>
  <si>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</si>
  <si>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</si>
  <si>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</si>
  <si>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</si>
  <si>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</si>
  <si>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</si>
  <si>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</si>
  <si>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</si>
  <si>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</si>
  <si>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</si>
  <si>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</si>
  <si>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</si>
  <si>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</si>
  <si>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</si>
  <si>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</si>
  <si>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</si>
  <si>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</si>
  <si>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</si>
  <si>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</si>
  <si>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</si>
  <si>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</si>
  <si>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</si>
  <si>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</si>
  <si>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</si>
  <si>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</si>
  <si>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</si>
  <si>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</si>
  <si>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</si>
  <si>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</si>
  <si>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</si>
  <si>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</si>
  <si>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</si>
  <si>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</si>
  <si>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</si>
  <si>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</si>
  <si>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</si>
  <si>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</si>
  <si>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</si>
  <si>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</si>
  <si>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</si>
  <si>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</si>
  <si>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</si>
  <si>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</si>
  <si>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</si>
  <si>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</si>
  <si>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</si>
  <si>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</si>
  <si>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</si>
  <si>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</si>
  <si>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</si>
  <si>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</si>
  <si>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</si>
  <si>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</si>
  <si>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</si>
  <si>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</si>
  <si>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</si>
  <si>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</si>
  <si>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</si>
  <si>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</si>
  <si>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</si>
  <si>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</si>
  <si>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</si>
  <si>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</si>
  <si>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</si>
  <si>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</si>
  <si>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</si>
  <si>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</si>
  <si>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</si>
  <si>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</si>
  <si>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</si>
  <si>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</si>
  <si>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</si>
  <si>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</si>
  <si>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</si>
  <si>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</si>
  <si>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</si>
  <si>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</si>
  <si>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</si>
  <si>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</si>
  <si>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</si>
  <si>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</si>
  <si>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</si>
  <si>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</si>
  <si>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</si>
  <si>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</si>
  <si>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</si>
  <si>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</si>
  <si>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</si>
  <si>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</si>
  <si>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</si>
  <si>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</si>
  <si>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</si>
  <si>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</si>
  <si>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</si>
  <si>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</si>
  <si>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</si>
  <si>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</si>
  <si>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</si>
  <si>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</si>
  <si>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</si>
  <si>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</si>
  <si>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</si>
  <si>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</si>
  <si>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</si>
  <si>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</si>
  <si>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</si>
  <si>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</si>
  <si>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</si>
  <si>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</si>
  <si>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</si>
  <si>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</si>
  <si>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</si>
  <si>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</si>
  <si>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</si>
  <si>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</si>
  <si>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</si>
  <si>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</si>
  <si>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</si>
  <si>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</si>
  <si>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</si>
  <si>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</si>
  <si>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</si>
  <si>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</si>
  <si>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</si>
  <si>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</si>
  <si>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</si>
  <si>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</si>
  <si>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</si>
  <si>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</si>
  <si>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</si>
  <si>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</si>
  <si>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</si>
  <si>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</si>
  <si>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</si>
  <si>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</si>
  <si>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</si>
  <si>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</si>
  <si>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</si>
  <si>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</si>
  <si>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</si>
  <si>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</si>
  <si>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</si>
  <si>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</si>
  <si>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</si>
  <si>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</si>
  <si>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</si>
  <si>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</si>
  <si>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</si>
  <si>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</si>
  <si>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</si>
  <si>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</si>
  <si>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</si>
  <si>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</si>
  <si>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</si>
  <si>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</si>
  <si>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</si>
  <si>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</si>
  <si>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</si>
  <si>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</si>
  <si>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</si>
  <si>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</si>
  <si>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</si>
  <si>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</si>
  <si>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</si>
  <si>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</si>
  <si>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</si>
  <si>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</si>
  <si>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</si>
  <si>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</si>
  <si>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</si>
  <si>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</si>
  <si>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</si>
  <si>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</si>
  <si>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</si>
  <si>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</si>
  <si>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</si>
  <si>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</si>
  <si>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</si>
  <si>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</si>
  <si>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</si>
  <si>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</si>
  <si>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</si>
  <si>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</si>
  <si>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</si>
  <si>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</si>
  <si>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</si>
  <si>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</si>
  <si>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</si>
  <si>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</si>
  <si>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</si>
  <si>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</si>
  <si>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</si>
  <si>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</si>
  <si>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</si>
  <si>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</si>
  <si>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</si>
  <si>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</si>
  <si>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</si>
  <si>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</si>
  <si>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</si>
  <si>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</si>
  <si>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</si>
  <si>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</si>
  <si>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</si>
  <si>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</si>
  <si>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</si>
  <si>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</si>
  <si>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</si>
  <si>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</si>
  <si>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</si>
  <si>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</si>
  <si>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</si>
  <si>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</si>
  <si>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</si>
  <si>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</si>
  <si>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</si>
  <si>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</si>
  <si>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</si>
  <si>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</si>
  <si>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</si>
  <si>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</si>
  <si>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</si>
  <si>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</si>
  <si>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</si>
  <si>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</si>
  <si>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</si>
  <si>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</si>
  <si>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</si>
  <si>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</si>
  <si>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</si>
  <si>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</si>
  <si>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</si>
  <si>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</si>
  <si>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</si>
  <si>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</si>
  <si>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</si>
  <si>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</si>
  <si>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</si>
  <si>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</si>
  <si>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</si>
  <si>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</si>
  <si>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</si>
  <si>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</si>
  <si>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</si>
  <si>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</si>
  <si>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</si>
  <si>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</si>
  <si>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</si>
  <si>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</si>
  <si>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</si>
  <si>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</si>
  <si>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</si>
  <si>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</si>
  <si>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</si>
  <si>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</si>
  <si>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</si>
  <si>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</si>
  <si>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</si>
  <si>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</si>
  <si>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</si>
  <si>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</si>
  <si>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</si>
  <si>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</si>
  <si>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</si>
  <si>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</si>
  <si>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</si>
  <si>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</si>
  <si>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</si>
  <si>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</si>
  <si>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</si>
  <si>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</si>
  <si>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</si>
  <si>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</si>
  <si>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</si>
  <si>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</si>
  <si>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</si>
  <si>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</si>
  <si>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</si>
  <si>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</si>
  <si>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</si>
  <si>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</si>
  <si>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</si>
  <si>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</si>
  <si>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</si>
  <si>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</si>
  <si>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</si>
  <si>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</si>
  <si>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</si>
  <si>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</si>
  <si>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</si>
  <si>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</si>
  <si>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</si>
  <si>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</si>
  <si>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</si>
  <si>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</si>
  <si>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</si>
  <si>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</si>
  <si>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</si>
  <si>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</si>
  <si>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</si>
  <si>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</si>
  <si>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</si>
  <si>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</si>
  <si>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</si>
  <si>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</si>
  <si>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</si>
  <si>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</si>
  <si>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</si>
  <si>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</si>
  <si>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</si>
  <si>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</si>
  <si>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</si>
  <si>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</si>
  <si>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</si>
  <si>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</si>
  <si>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</si>
  <si>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</si>
  <si>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</si>
  <si>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</si>
  <si>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</si>
  <si>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</si>
  <si>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</si>
  <si>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</si>
  <si>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</si>
  <si>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</si>
  <si>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</si>
  <si>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</si>
  <si>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</si>
  <si>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</si>
  <si>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</si>
  <si>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</si>
  <si>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</si>
  <si>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</si>
  <si>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</si>
  <si>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</si>
  <si>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</si>
  <si>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</si>
  <si>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</si>
  <si>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</si>
  <si>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</si>
  <si>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</si>
  <si>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</si>
  <si>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</si>
  <si>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</si>
  <si>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</si>
  <si>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</si>
  <si>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</si>
  <si>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</si>
  <si>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</si>
  <si>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</si>
  <si>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</si>
  <si>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</si>
  <si>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</si>
  <si>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</si>
  <si>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</si>
  <si>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</si>
  <si>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</si>
  <si>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</si>
  <si>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</si>
  <si>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</si>
  <si>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</si>
  <si>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</si>
  <si>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</si>
  <si>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</si>
  <si>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</si>
  <si>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</si>
  <si>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</si>
  <si>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</si>
  <si>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</si>
  <si>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</si>
  <si>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</si>
  <si>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</si>
  <si>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</si>
  <si>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</si>
  <si>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</si>
  <si>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</si>
  <si>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</si>
  <si>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</si>
  <si>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</si>
  <si>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</si>
  <si>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</si>
  <si>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</si>
  <si>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</si>
  <si>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</si>
  <si>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</si>
  <si>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</si>
  <si>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</si>
  <si>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</si>
  <si>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</si>
  <si>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</si>
  <si>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</si>
  <si>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</si>
  <si>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</si>
  <si>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</si>
  <si>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</si>
  <si>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</si>
  <si>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</si>
  <si>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</si>
  <si>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</si>
  <si>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</si>
  <si>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</si>
  <si>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</si>
  <si>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</si>
  <si>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</si>
  <si>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</si>
  <si>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</si>
  <si>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</si>
  <si>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</si>
  <si>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</si>
  <si>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</si>
  <si>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</si>
  <si>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</si>
  <si>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</si>
  <si>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</si>
  <si>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</si>
  <si>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</si>
  <si>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</si>
  <si>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</si>
  <si>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</si>
  <si>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</si>
  <si>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</si>
  <si>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</si>
  <si>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</si>
  <si>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</si>
  <si>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</si>
  <si>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</si>
  <si>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</si>
  <si>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</si>
  <si>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</si>
  <si>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</si>
  <si>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</si>
  <si>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</si>
  <si>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</si>
  <si>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</si>
  <si>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</si>
  <si>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</si>
  <si>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</si>
  <si>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</si>
  <si>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</si>
  <si>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</si>
  <si>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</si>
  <si>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</si>
  <si>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</si>
  <si>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</si>
  <si>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</si>
  <si>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</si>
  <si>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</si>
  <si>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</si>
  <si>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</si>
  <si>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</si>
  <si>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</si>
  <si>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</si>
  <si>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</si>
  <si>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</si>
  <si>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</si>
  <si>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</si>
  <si>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</si>
  <si>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</si>
  <si>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</si>
  <si>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</si>
  <si>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</si>
  <si>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</si>
  <si>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</si>
  <si>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</si>
  <si>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</si>
  <si>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</si>
  <si>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</si>
  <si>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</si>
  <si>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</si>
  <si>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</si>
  <si>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</si>
  <si>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</si>
  <si>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</si>
  <si>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</si>
  <si>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</si>
  <si>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</si>
  <si>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</si>
  <si>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</si>
  <si>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</si>
  <si>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</si>
  <si>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</si>
  <si>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</si>
  <si>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</si>
  <si>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</si>
  <si>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</si>
  <si>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</si>
  <si>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</si>
  <si>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</si>
  <si>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</si>
  <si>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</si>
  <si>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</si>
  <si>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</si>
  <si>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</si>
  <si>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</si>
  <si>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</si>
  <si>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</si>
  <si>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</si>
  <si>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</si>
  <si>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</si>
  <si>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</si>
  <si>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</si>
  <si>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</si>
  <si>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</si>
  <si>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</si>
  <si>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</si>
  <si>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</si>
  <si>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</si>
  <si>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</si>
  <si>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</si>
  <si>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</si>
  <si>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</si>
  <si>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</si>
  <si>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</si>
  <si>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</si>
  <si>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</si>
  <si>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</si>
  <si>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</si>
  <si>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</si>
  <si>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</si>
  <si>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</si>
  <si>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</si>
  <si>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</si>
  <si>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</si>
  <si>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</si>
  <si>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</si>
  <si>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</si>
  <si>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</si>
  <si>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</si>
  <si>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</si>
  <si>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</si>
  <si>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</si>
  <si>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</si>
  <si>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</si>
  <si>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</si>
  <si>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</si>
  <si>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</si>
  <si>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</si>
  <si>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</si>
  <si>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</si>
  <si>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</si>
  <si>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</si>
  <si>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</si>
  <si>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</si>
  <si>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</si>
  <si>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</si>
  <si>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</si>
  <si>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</si>
  <si>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</si>
  <si>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</si>
  <si>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</si>
  <si>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</si>
  <si>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</si>
  <si>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</si>
  <si>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</si>
  <si>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</si>
  <si>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</si>
  <si>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</si>
  <si>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</si>
  <si>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</si>
  <si>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</si>
  <si>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</si>
  <si>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</si>
  <si>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</si>
  <si>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</si>
  <si>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</si>
  <si>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</si>
  <si>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</si>
  <si>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</si>
  <si>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</si>
  <si>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</si>
  <si>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</si>
  <si>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</si>
  <si>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</si>
  <si>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</si>
  <si>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</si>
  <si>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</si>
  <si>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</si>
  <si>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</si>
  <si>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</si>
  <si>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</si>
  <si>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</si>
  <si>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</si>
  <si>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</si>
  <si>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</si>
  <si>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</si>
  <si>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</si>
  <si>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</si>
  <si>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</si>
  <si>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</si>
  <si>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</si>
  <si>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</si>
  <si>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</si>
  <si>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</si>
  <si>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</si>
  <si>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</si>
  <si>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</si>
  <si>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</si>
  <si>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</si>
  <si>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</si>
  <si>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</si>
  <si>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</si>
  <si>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</si>
  <si>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</si>
  <si>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</si>
  <si>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</si>
  <si>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</si>
  <si>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</si>
  <si>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</si>
  <si>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</si>
  <si>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</si>
  <si>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</si>
  <si>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</si>
  <si>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</si>
  <si>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</si>
  <si>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</si>
  <si>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</si>
  <si>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</si>
  <si>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</si>
  <si>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</si>
  <si>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</si>
  <si>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</si>
  <si>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</si>
  <si>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</si>
  <si>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</si>
  <si>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</si>
  <si>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</si>
  <si>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</si>
  <si>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</si>
  <si>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</si>
  <si>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</si>
  <si>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</si>
  <si>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</si>
  <si>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</si>
  <si>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</si>
  <si>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</si>
  <si>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</si>
  <si>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</si>
  <si>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</si>
  <si>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</si>
  <si>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</si>
  <si>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</si>
  <si>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</si>
  <si>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</si>
  <si>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</si>
  <si>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</si>
  <si>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</si>
  <si>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</si>
  <si>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</si>
  <si>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</si>
  <si>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</si>
  <si>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</si>
  <si>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</si>
  <si>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</si>
  <si>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</si>
  <si>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</si>
  <si>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</si>
  <si>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</si>
  <si>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</si>
  <si>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</si>
  <si>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</si>
  <si>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</si>
  <si>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</si>
  <si>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</si>
  <si>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</si>
  <si>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</si>
  <si>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</si>
  <si>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</si>
  <si>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</si>
  <si>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</si>
  <si>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</si>
  <si>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</si>
  <si>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</si>
  <si>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</si>
  <si>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</si>
  <si>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</si>
  <si>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</si>
  <si>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</si>
  <si>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</si>
  <si>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</si>
  <si>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</si>
  <si>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</si>
  <si>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</si>
  <si>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</si>
  <si>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</si>
  <si>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</si>
  <si>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</si>
  <si>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</si>
  <si>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</si>
  <si>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</si>
  <si>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</si>
  <si>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</si>
  <si>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</si>
  <si>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</si>
  <si>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</si>
  <si>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</si>
  <si>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</si>
  <si>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</si>
  <si>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</si>
  <si>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</si>
  <si>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</si>
  <si>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</si>
  <si>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</si>
  <si>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</si>
  <si>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</si>
  <si>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</si>
  <si>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</si>
  <si>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</si>
  <si>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</si>
  <si>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</si>
  <si>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</si>
  <si>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</si>
  <si>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</si>
  <si>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</si>
  <si>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</si>
  <si>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</si>
  <si>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</si>
  <si>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</si>
  <si>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</si>
  <si>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</si>
  <si>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</si>
  <si>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</si>
  <si>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</si>
  <si>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</si>
  <si>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</si>
  <si>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</si>
  <si>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</si>
  <si>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</si>
  <si>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</si>
  <si>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</si>
  <si>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</si>
  <si>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</si>
  <si>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</si>
  <si>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</si>
  <si>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</si>
  <si>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</si>
  <si>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</si>
  <si>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</si>
  <si>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</si>
  <si>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</si>
  <si>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</si>
  <si>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</si>
  <si>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</si>
  <si>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</si>
  <si>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</si>
  <si>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</si>
  <si>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</si>
  <si>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</si>
  <si>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</si>
  <si>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</si>
  <si>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</si>
  <si>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</si>
  <si>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</si>
  <si>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</si>
  <si>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</si>
  <si>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</si>
  <si>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</si>
  <si>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</si>
  <si>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</si>
  <si>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</si>
  <si>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</si>
  <si>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</si>
  <si>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</si>
  <si>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</si>
  <si>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</si>
  <si>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</si>
  <si>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</si>
  <si>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</si>
  <si>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</si>
  <si>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</si>
  <si>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</si>
  <si>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</si>
  <si>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</si>
  <si>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</si>
  <si>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</si>
  <si>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</si>
  <si>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</si>
  <si>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</si>
  <si>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</si>
  <si>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</si>
  <si>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</si>
  <si>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</si>
  <si>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</si>
  <si>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</si>
  <si>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</si>
  <si>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</si>
  <si>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</si>
  <si>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</si>
  <si>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</si>
  <si>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</si>
  <si>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</si>
  <si>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</si>
  <si>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</si>
  <si>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</si>
  <si>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</si>
  <si>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</si>
  <si>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</si>
  <si>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</si>
  <si>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</si>
  <si>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</si>
  <si>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</si>
  <si>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</si>
  <si>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</si>
  <si>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</si>
  <si>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</si>
  <si>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</si>
  <si>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</si>
  <si>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</si>
  <si>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</si>
  <si>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</si>
  <si>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</si>
  <si>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</si>
  <si>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</si>
  <si>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</si>
  <si>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</si>
  <si>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</si>
  <si>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</si>
  <si>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</si>
  <si>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</si>
  <si>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</si>
  <si>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</si>
  <si>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</si>
  <si>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</si>
  <si>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</si>
  <si>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</si>
  <si>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</si>
  <si>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</si>
  <si>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</si>
  <si>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</si>
  <si>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</si>
  <si>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</si>
  <si>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</si>
  <si>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</si>
  <si>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</si>
  <si>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</si>
  <si>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</si>
  <si>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</si>
  <si>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</si>
  <si>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</si>
  <si>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</si>
  <si>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</si>
  <si>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</si>
  <si>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</si>
  <si>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</si>
  <si>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</si>
  <si>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</si>
  <si>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</si>
  <si>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</si>
  <si>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</si>
  <si>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</si>
  <si>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</si>
  <si>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</si>
  <si>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</si>
  <si>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</si>
  <si>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</si>
  <si>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</si>
  <si>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</si>
  <si>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</si>
  <si>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</si>
  <si>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</si>
  <si>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</si>
  <si>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</si>
  <si>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</si>
  <si>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</si>
  <si>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</si>
  <si>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</si>
  <si>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</si>
  <si>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</si>
  <si>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</si>
  <si>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</si>
  <si>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</si>
  <si>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</si>
  <si>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</si>
  <si>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</si>
  <si>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</si>
  <si>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</si>
  <si>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</si>
  <si>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</si>
  <si>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</si>
  <si>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</si>
  <si>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</si>
  <si>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</si>
  <si>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</si>
  <si>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</si>
  <si>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</si>
  <si>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</si>
  <si>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</si>
  <si>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</si>
  <si>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</si>
  <si>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</si>
  <si>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</si>
  <si>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</si>
  <si>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</si>
  <si>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</si>
  <si>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</si>
  <si>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</si>
  <si>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</si>
  <si>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</si>
  <si>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</si>
  <si>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</si>
  <si>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</si>
  <si>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</si>
  <si>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</si>
  <si>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</si>
  <si>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</si>
  <si>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</si>
  <si>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</si>
  <si>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</si>
  <si>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</si>
  <si>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</si>
  <si>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</si>
  <si>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</si>
  <si>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</si>
  <si>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</si>
  <si>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</si>
  <si>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</si>
  <si>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</si>
  <si>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</si>
  <si>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</si>
  <si>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</si>
  <si>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</si>
  <si>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</si>
  <si>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</si>
  <si>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</si>
  <si>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</si>
  <si>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</si>
  <si>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</si>
  <si>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</si>
  <si>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</si>
  <si>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</si>
  <si>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</si>
  <si>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</si>
  <si>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</si>
  <si>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</si>
  <si>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</si>
  <si>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</si>
  <si>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</si>
  <si>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</si>
  <si>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</si>
  <si>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</si>
  <si>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</si>
  <si>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</si>
  <si>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</si>
  <si>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</si>
  <si>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</si>
  <si>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</si>
  <si>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</si>
  <si>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</si>
  <si>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</si>
  <si>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</si>
  <si>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</si>
  <si>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</si>
  <si>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</si>
  <si>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</si>
  <si>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</si>
  <si>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</si>
  <si>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</si>
  <si>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</si>
  <si>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</si>
  <si>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</si>
  <si>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</si>
  <si>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</si>
  <si>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</si>
  <si>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</si>
  <si>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</si>
  <si>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</si>
  <si>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</si>
  <si>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</si>
  <si>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</si>
  <si>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</si>
  <si>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</si>
  <si>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</si>
  <si>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</si>
  <si>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</si>
  <si>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</si>
  <si>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</si>
  <si>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</si>
  <si>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</si>
  <si>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</si>
  <si>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</si>
  <si>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</si>
  <si>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</si>
  <si>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</si>
  <si>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</si>
  <si>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</si>
  <si>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</si>
  <si>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</si>
  <si>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</si>
  <si>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</si>
  <si>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</si>
  <si>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</si>
  <si>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</si>
  <si>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</si>
  <si>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</si>
  <si>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</si>
  <si>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</si>
  <si>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</si>
  <si>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</si>
  <si>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</si>
  <si>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</si>
  <si>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</si>
  <si>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</si>
  <si>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</si>
  <si>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</si>
  <si>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</si>
  <si>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</si>
  <si>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</si>
  <si>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</si>
  <si>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</si>
  <si>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</si>
  <si>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</si>
  <si>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</si>
  <si>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</si>
  <si>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</si>
  <si>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</si>
  <si>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</si>
  <si>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</si>
  <si>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</si>
  <si>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</si>
  <si>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</si>
  <si>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</si>
  <si>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</si>
  <si>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</si>
  <si>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</si>
  <si>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</si>
  <si>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</si>
  <si>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</si>
  <si>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</si>
  <si>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</si>
  <si>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</si>
  <si>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</si>
  <si>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</si>
  <si>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</si>
  <si>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</si>
  <si>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</si>
  <si>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</si>
  <si>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</si>
  <si>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</si>
  <si>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</si>
  <si>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</si>
  <si>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</si>
  <si>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</si>
  <si>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</si>
  <si>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</si>
  <si>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</si>
  <si>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</si>
  <si>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</si>
  <si>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</si>
  <si>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</si>
  <si>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</si>
  <si>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</si>
  <si>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</si>
  <si>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</si>
  <si>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</si>
  <si>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</si>
  <si>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</si>
  <si>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</si>
  <si>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</si>
  <si>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</si>
  <si>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</si>
  <si>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</si>
  <si>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</si>
  <si>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</si>
  <si>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</si>
  <si>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</si>
  <si>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</si>
  <si>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</si>
  <si>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</si>
  <si>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</si>
  <si>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</si>
  <si>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</si>
  <si>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</si>
  <si>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</si>
  <si>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</si>
  <si>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</si>
  <si>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</si>
  <si>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</si>
  <si>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</si>
  <si>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</si>
  <si>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</si>
  <si>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</si>
  <si>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</si>
  <si>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</si>
  <si>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</si>
  <si>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</si>
  <si>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</si>
  <si>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</si>
  <si>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</si>
  <si>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</si>
  <si>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</si>
  <si>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</si>
  <si>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</si>
  <si>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</si>
  <si>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</si>
  <si>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</si>
  <si>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</si>
  <si>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</si>
  <si>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</si>
  <si>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</si>
  <si>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</si>
  <si>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</si>
  <si>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</si>
  <si>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</si>
  <si>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</si>
  <si>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</si>
  <si>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</si>
  <si>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</si>
  <si>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</si>
  <si>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</si>
  <si>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</si>
  <si>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</si>
  <si>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</si>
  <si>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</si>
  <si>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</si>
  <si>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</si>
  <si>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</si>
  <si>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</si>
  <si>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</si>
  <si>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</si>
  <si>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</si>
  <si>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</si>
  <si>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</si>
  <si>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</si>
  <si>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</si>
  <si>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</si>
  <si>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</si>
  <si>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</si>
  <si>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</si>
  <si>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</si>
  <si>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</si>
  <si>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</si>
  <si>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</si>
  <si>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</si>
  <si>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</si>
  <si>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</si>
  <si>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</si>
  <si>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</si>
  <si>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</si>
  <si>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</si>
  <si>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</si>
  <si>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</si>
  <si>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</si>
  <si>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</si>
  <si>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</si>
  <si>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</si>
  <si>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</si>
  <si>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</si>
  <si>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</si>
  <si>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</si>
  <si>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</si>
  <si>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</si>
  <si>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</si>
  <si>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</si>
  <si>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</si>
  <si>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</si>
  <si>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</si>
  <si>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</si>
  <si>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</si>
  <si>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</si>
  <si>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</si>
  <si>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</si>
  <si>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</si>
  <si>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</si>
  <si>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</si>
  <si>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</si>
  <si>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</si>
  <si>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</si>
  <si>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</si>
  <si>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</si>
  <si>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</si>
  <si>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</si>
  <si>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</si>
  <si>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</si>
  <si>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</si>
  <si>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</si>
  <si>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</si>
  <si>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</si>
  <si>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</si>
  <si>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</si>
  <si>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</si>
  <si>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</si>
  <si>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</si>
  <si>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</si>
  <si>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</si>
  <si>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</si>
  <si>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</si>
  <si>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</si>
  <si>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</si>
  <si>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</si>
  <si>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</si>
  <si>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</si>
  <si>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</si>
  <si>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</si>
  <si>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</si>
  <si>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</si>
  <si>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</si>
  <si>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</si>
  <si>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</si>
  <si>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</si>
  <si>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</si>
  <si>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</si>
  <si>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</si>
  <si>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</si>
  <si>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</si>
  <si>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</si>
  <si>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</si>
  <si>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</si>
  <si>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</si>
  <si>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</si>
  <si>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</si>
  <si>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</si>
  <si>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</si>
  <si>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</si>
  <si>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</si>
  <si>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</si>
  <si>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</si>
  <si>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</si>
  <si>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</si>
  <si>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</si>
  <si>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</si>
  <si>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</si>
  <si>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</si>
  <si>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</si>
  <si>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</si>
  <si>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</si>
  <si>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</si>
  <si>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</si>
  <si>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</si>
  <si>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</si>
  <si>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</si>
  <si>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</si>
  <si>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</si>
  <si>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</si>
  <si>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</si>
  <si>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</si>
  <si>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</si>
  <si>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</si>
  <si>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</si>
  <si>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</si>
  <si>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</si>
  <si>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</si>
  <si>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</si>
  <si>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</si>
  <si>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</si>
  <si>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</si>
  <si>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</si>
  <si>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</si>
  <si>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</si>
  <si>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</si>
  <si>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</si>
  <si>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</si>
  <si>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</si>
  <si>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</si>
  <si>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</si>
  <si>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</si>
  <si>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</si>
  <si>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</si>
  <si>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</si>
  <si>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</si>
  <si>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</si>
  <si>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</si>
  <si>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</si>
  <si>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</si>
  <si>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</si>
  <si>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</si>
  <si>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</si>
  <si>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</si>
  <si>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</si>
  <si>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</si>
  <si>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</si>
  <si>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</si>
  <si>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</si>
  <si>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</si>
  <si>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</si>
  <si>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</si>
  <si>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</si>
  <si>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</si>
  <si>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</si>
  <si>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</si>
  <si>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</si>
  <si>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</si>
  <si>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</si>
  <si>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</si>
  <si>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</si>
  <si>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</si>
  <si>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</si>
  <si>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</si>
  <si>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</si>
  <si>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</si>
  <si>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</si>
  <si>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</si>
  <si>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</si>
  <si>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</si>
  <si>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</si>
  <si>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</si>
  <si>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</si>
  <si>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</si>
  <si>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</si>
  <si>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</si>
  <si>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</si>
  <si>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</si>
  <si>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</si>
  <si>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</si>
  <si>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</si>
  <si>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</si>
  <si>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</si>
  <si>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</si>
  <si>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</si>
  <si>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</si>
  <si>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</si>
  <si>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</si>
  <si>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</si>
  <si>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</si>
  <si>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</si>
  <si>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</si>
  <si>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</si>
  <si>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</si>
  <si>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</si>
  <si>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</si>
  <si>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</si>
  <si>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</si>
  <si>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</si>
  <si>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</si>
  <si>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</si>
  <si>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</si>
  <si>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</si>
  <si>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</si>
  <si>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</si>
  <si>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</si>
  <si>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</si>
  <si>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</si>
  <si>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</si>
  <si>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</si>
  <si>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</si>
  <si>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</si>
  <si>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</si>
  <si>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</si>
  <si>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</si>
  <si>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</si>
  <si>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</si>
  <si>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</si>
  <si>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</si>
  <si>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</si>
  <si>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</si>
  <si>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</si>
  <si>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</si>
  <si>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</si>
  <si>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</si>
  <si>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</si>
  <si>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</si>
  <si>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</si>
  <si>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</si>
  <si>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</si>
  <si>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</si>
  <si>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</si>
  <si>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</si>
  <si>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</si>
  <si>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</si>
  <si>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</si>
  <si>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</si>
  <si>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</si>
  <si>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</si>
  <si>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</si>
  <si>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</si>
  <si>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</si>
  <si>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</si>
  <si>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</si>
  <si>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</si>
  <si>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</si>
  <si>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</si>
  <si>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</si>
  <si>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</si>
  <si>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</si>
  <si>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</si>
  <si>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</si>
  <si>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</si>
  <si>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</si>
  <si>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</si>
  <si>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</si>
  <si>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</si>
  <si>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</si>
  <si>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</si>
  <si>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</si>
  <si>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</si>
  <si>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</si>
  <si>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</si>
  <si>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</si>
  <si>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</si>
  <si>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</si>
  <si>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</si>
  <si>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</si>
  <si>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</si>
  <si>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</si>
  <si>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</si>
  <si>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</si>
  <si>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</si>
  <si>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</si>
  <si>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</si>
  <si>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</si>
  <si>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</si>
  <si>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</si>
  <si>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</si>
  <si>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</si>
  <si>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</si>
  <si>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</si>
  <si>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</si>
  <si>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</si>
  <si>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</si>
  <si>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</si>
  <si>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</si>
  <si>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</si>
  <si>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</si>
  <si>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</si>
  <si>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</si>
  <si>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</si>
  <si>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</si>
  <si>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</si>
  <si>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</si>
  <si>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</si>
  <si>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</si>
  <si>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</si>
  <si>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</si>
  <si>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</si>
  <si>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</si>
  <si>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</si>
  <si>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</si>
  <si>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</si>
  <si>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</si>
  <si>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</si>
  <si>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</si>
  <si>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</si>
  <si>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</si>
  <si>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</si>
  <si>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</si>
  <si>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</si>
  <si>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</si>
  <si>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</si>
  <si>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</si>
  <si>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</si>
  <si>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</si>
  <si>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</si>
  <si>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</si>
  <si>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</si>
  <si>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</si>
  <si>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</si>
  <si>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</si>
  <si>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</si>
  <si>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</si>
  <si>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</si>
  <si>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</si>
  <si>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</si>
  <si>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</si>
  <si>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</si>
  <si>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</si>
  <si>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</si>
  <si>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</si>
  <si>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</si>
  <si>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</si>
  <si>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</si>
  <si>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</si>
  <si>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</si>
  <si>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</si>
  <si>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</si>
  <si>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</si>
  <si>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</si>
  <si>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</si>
  <si>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</si>
  <si>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</si>
  <si>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</si>
  <si>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</si>
  <si>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</si>
  <si>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</si>
  <si>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</si>
  <si>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</si>
  <si>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</si>
  <si>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</si>
  <si>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</si>
  <si>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</si>
  <si>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</si>
  <si>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</si>
  <si>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</si>
  <si>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</si>
  <si>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</si>
  <si>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</si>
  <si>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</si>
  <si>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</si>
  <si>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</si>
  <si>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</si>
  <si>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</si>
  <si>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</si>
  <si>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</si>
  <si>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</si>
  <si>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</si>
  <si>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</si>
  <si>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</si>
  <si>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</si>
  <si>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</si>
  <si>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</si>
  <si>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</si>
  <si>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</si>
  <si>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</si>
  <si>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</si>
  <si>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</si>
  <si>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</si>
  <si>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</si>
  <si>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</si>
  <si>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</si>
  <si>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</si>
  <si>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</si>
  <si>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</si>
  <si>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</si>
  <si>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</si>
  <si>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</si>
  <si>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</si>
  <si>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</si>
  <si>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</si>
  <si>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</si>
  <si>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</si>
  <si>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</si>
  <si>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</si>
  <si>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</si>
  <si>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</si>
  <si>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</si>
  <si>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</si>
  <si>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</si>
  <si>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</si>
  <si>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</si>
  <si>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</si>
  <si>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</si>
  <si>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</si>
  <si>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</si>
  <si>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</si>
  <si>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</si>
  <si>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</si>
  <si>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</si>
  <si>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</si>
  <si>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</si>
  <si>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</si>
  <si>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</si>
  <si>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</si>
  <si>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</si>
  <si>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</si>
  <si>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</si>
  <si>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</si>
  <si>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</si>
  <si>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</si>
  <si>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</si>
  <si>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</si>
  <si>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</si>
  <si>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</si>
  <si>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</si>
  <si>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</si>
  <si>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</si>
  <si>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</si>
  <si>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</si>
  <si>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</si>
  <si>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</si>
  <si>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</si>
  <si>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</si>
  <si>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</si>
  <si>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</si>
  <si>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</si>
  <si>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</si>
  <si>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</si>
  <si>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</si>
  <si>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</si>
  <si>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</si>
  <si>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</si>
  <si>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</si>
  <si>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</si>
  <si>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</si>
  <si>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</si>
  <si>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</si>
  <si>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</si>
  <si>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</si>
  <si>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</si>
  <si>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</si>
  <si>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</si>
  <si>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</si>
  <si>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</si>
  <si>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</si>
  <si>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</si>
  <si>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</si>
  <si>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</si>
  <si>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</si>
  <si>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</si>
  <si>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</si>
  <si>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</si>
  <si>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</si>
  <si>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</si>
  <si>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</si>
  <si>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</si>
  <si>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</si>
  <si>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</si>
  <si>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</si>
  <si>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</si>
  <si>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</si>
  <si>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</si>
  <si>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</si>
  <si>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</si>
  <si>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</si>
  <si>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</si>
  <si>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</si>
  <si>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</si>
  <si>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</si>
  <si>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</si>
  <si>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</si>
  <si>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</si>
  <si>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</si>
  <si>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</si>
  <si>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</si>
  <si>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</si>
  <si>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</si>
  <si>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</si>
  <si>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</si>
  <si>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</si>
  <si>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</si>
  <si>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</si>
  <si>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</si>
  <si>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</si>
  <si>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</si>
  <si>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</si>
  <si>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</si>
  <si>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</si>
  <si>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</si>
  <si>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</si>
  <si>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</si>
  <si>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</si>
  <si>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</si>
  <si>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</si>
  <si>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</si>
  <si>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</si>
  <si>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</si>
  <si>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</si>
  <si>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</si>
  <si>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</si>
  <si>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</si>
  <si>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</si>
  <si>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</si>
  <si>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</si>
  <si>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</si>
  <si>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</si>
  <si>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</si>
  <si>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</si>
  <si>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</si>
  <si>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</si>
  <si>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</si>
  <si>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</si>
  <si>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</si>
  <si>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</si>
  <si>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</si>
  <si>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</si>
  <si>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</si>
  <si>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</si>
  <si>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</si>
  <si>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</si>
  <si>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</si>
  <si>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</si>
  <si>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</si>
  <si>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</si>
  <si>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</si>
  <si>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</si>
  <si>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</si>
  <si>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</si>
  <si>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</si>
  <si>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</si>
  <si>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</si>
  <si>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</si>
  <si>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</si>
  <si>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</si>
  <si>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</si>
  <si>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</si>
  <si>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</si>
  <si>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</si>
  <si>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</si>
  <si>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</si>
  <si>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</si>
  <si>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</si>
  <si>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</si>
  <si>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</si>
  <si>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</si>
  <si>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</si>
  <si>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</si>
  <si>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</si>
  <si>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</si>
  <si>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</si>
  <si>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</si>
  <si>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</si>
  <si>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</si>
  <si>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</si>
  <si>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</si>
  <si>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</si>
  <si>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</si>
  <si>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</si>
  <si>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</si>
  <si>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</si>
  <si>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</si>
  <si>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</si>
  <si>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</si>
  <si>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</si>
  <si>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</si>
  <si>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</si>
  <si>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</si>
  <si>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</si>
  <si>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</si>
  <si>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</si>
  <si>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</si>
  <si>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</si>
  <si>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</si>
  <si>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</si>
  <si>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</si>
  <si>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</si>
  <si>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</si>
  <si>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</si>
  <si>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</si>
  <si>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</si>
  <si>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</si>
  <si>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</si>
  <si>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</si>
  <si>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</si>
  <si>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</si>
  <si>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</si>
  <si>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</si>
  <si>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</si>
  <si>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</si>
  <si>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</si>
  <si>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</si>
  <si>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</si>
  <si>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</si>
  <si>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</si>
  <si>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</si>
  <si>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</si>
  <si>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</si>
  <si>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</si>
  <si>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</si>
  <si>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</si>
  <si>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</si>
  <si>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</si>
  <si>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</si>
  <si>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</si>
  <si>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</si>
  <si>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</si>
  <si>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</si>
  <si>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</si>
  <si>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</si>
  <si>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</si>
  <si>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</si>
  <si>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</si>
  <si>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</si>
  <si>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</si>
  <si>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</si>
  <si>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</si>
  <si>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</si>
  <si>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</si>
  <si>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</si>
  <si>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</si>
  <si>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</si>
  <si>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</si>
  <si>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</si>
  <si>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</si>
  <si>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</si>
  <si>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</si>
  <si>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</si>
  <si>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</si>
  <si>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</si>
  <si>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</si>
  <si>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</si>
  <si>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</si>
  <si>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</si>
  <si>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</si>
  <si>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</si>
  <si>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</si>
  <si>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</si>
  <si>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</si>
  <si>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</si>
  <si>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</si>
  <si>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</si>
  <si>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</si>
  <si>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</si>
  <si>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</si>
  <si>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</si>
  <si>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</si>
  <si>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</si>
  <si>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</si>
  <si>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</si>
  <si>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</si>
  <si>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</si>
  <si>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</si>
  <si>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</si>
  <si>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</si>
  <si>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</si>
  <si>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</si>
  <si>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</si>
  <si>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</si>
  <si>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</si>
  <si>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</si>
  <si>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</si>
  <si>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</si>
  <si>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</si>
  <si>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</si>
  <si>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</si>
  <si>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</si>
  <si>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</si>
  <si>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</si>
  <si>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</si>
  <si>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</si>
  <si>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</si>
  <si>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</si>
  <si>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</si>
  <si>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</si>
  <si>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</si>
  <si>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</si>
  <si>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</si>
  <si>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</si>
  <si>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</si>
  <si>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</si>
  <si>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</si>
  <si>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</si>
  <si>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</si>
  <si>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</si>
  <si>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</si>
  <si>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</si>
  <si>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</si>
  <si>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</si>
  <si>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</si>
  <si>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</si>
  <si>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</si>
  <si>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</si>
  <si>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</si>
  <si>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</si>
  <si>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</si>
  <si>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</si>
  <si>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</si>
  <si>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</si>
  <si>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</si>
  <si>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</si>
  <si>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</si>
  <si>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</si>
  <si>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</si>
  <si>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</si>
  <si>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</si>
  <si>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</si>
  <si>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</si>
  <si>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</si>
  <si>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</si>
  <si>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</si>
  <si>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</si>
  <si>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</si>
  <si>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</si>
  <si>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</si>
  <si>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</si>
  <si>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</si>
  <si>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</si>
  <si>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</si>
  <si>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</si>
  <si>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</si>
  <si>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</si>
  <si>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</si>
  <si>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</si>
  <si>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</si>
  <si>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</si>
  <si>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</si>
  <si>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</si>
  <si>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</si>
  <si>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</si>
  <si>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</si>
  <si>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</si>
  <si>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</si>
  <si>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</si>
  <si>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</si>
  <si>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</si>
  <si>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</si>
  <si>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</si>
  <si>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</si>
  <si>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</si>
  <si>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</si>
  <si>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</si>
  <si>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</si>
  <si>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</si>
  <si>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</si>
  <si>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</si>
  <si>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</si>
  <si>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</si>
  <si>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</si>
  <si>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</si>
  <si>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</si>
  <si>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</si>
  <si>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</si>
  <si>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</si>
  <si>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</si>
  <si>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</si>
  <si>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</si>
  <si>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</si>
  <si>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</si>
  <si>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</si>
  <si>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</si>
  <si>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</si>
  <si>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</si>
  <si>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</si>
  <si>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</si>
  <si>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</si>
  <si>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</si>
  <si>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</si>
  <si>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</si>
  <si>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</si>
  <si>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</si>
  <si>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</si>
  <si>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</si>
  <si>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</si>
  <si>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</si>
  <si>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</si>
  <si>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</si>
  <si>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</si>
  <si>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</si>
  <si>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</si>
  <si>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</si>
  <si>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</si>
  <si>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</si>
  <si>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</si>
  <si>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</si>
  <si>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</si>
  <si>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</si>
  <si>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</si>
  <si>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</si>
  <si>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</si>
  <si>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</si>
  <si>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</si>
  <si>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</si>
  <si>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</si>
  <si>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</si>
  <si>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</si>
  <si>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</si>
  <si>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</si>
  <si>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</si>
  <si>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</si>
  <si>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</si>
  <si>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</si>
  <si>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</si>
  <si>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</si>
  <si>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</si>
  <si>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</si>
  <si>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</si>
  <si>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</si>
  <si>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</si>
  <si>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</si>
  <si>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</si>
  <si>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</si>
  <si>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</si>
  <si>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</si>
  <si>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</si>
  <si>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</si>
  <si>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</si>
  <si>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</si>
  <si>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</si>
  <si>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</si>
  <si>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</si>
  <si>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</si>
  <si>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</si>
  <si>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</si>
  <si>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</si>
  <si>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</si>
  <si>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</si>
  <si>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</si>
  <si>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</si>
  <si>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</si>
  <si>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</si>
  <si>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</si>
  <si>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</si>
  <si>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</si>
  <si>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</si>
  <si>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</si>
  <si>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</si>
  <si>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</si>
  <si>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</si>
  <si>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</si>
  <si>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</si>
  <si>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</si>
  <si>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</si>
  <si>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</si>
  <si>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</si>
  <si>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</si>
  <si>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</si>
  <si>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</si>
  <si>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</si>
  <si>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</si>
  <si>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</si>
  <si>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</si>
  <si>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</si>
  <si>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</si>
  <si>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</si>
  <si>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</si>
  <si>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</si>
  <si>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</si>
  <si>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</si>
  <si>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</si>
  <si>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</si>
  <si>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</si>
  <si>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</si>
  <si>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</si>
  <si>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</si>
  <si>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</si>
  <si>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</si>
  <si>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</si>
  <si>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</si>
  <si>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</si>
  <si>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</si>
  <si>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</si>
  <si>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</si>
  <si>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</si>
  <si>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</si>
  <si>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</si>
  <si>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</si>
  <si>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</si>
  <si>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</si>
  <si>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</si>
  <si>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</si>
  <si>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</si>
  <si>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</si>
  <si>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</si>
  <si>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</si>
  <si>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</si>
  <si>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</si>
  <si>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</si>
  <si>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</si>
  <si>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</si>
  <si>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</si>
  <si>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</si>
  <si>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</si>
  <si>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</si>
  <si>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</si>
  <si>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</si>
  <si>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</si>
  <si>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</si>
  <si>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</si>
  <si>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</si>
  <si>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</si>
  <si>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</si>
  <si>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</si>
  <si>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</si>
  <si>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</si>
  <si>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</si>
  <si>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</si>
  <si>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</si>
  <si>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</si>
  <si>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</si>
  <si>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</si>
  <si>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</si>
  <si>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</si>
  <si>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</si>
  <si>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</si>
  <si>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</si>
  <si>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</si>
  <si>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</si>
  <si>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</si>
  <si>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</si>
  <si>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</si>
  <si>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</si>
  <si>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</si>
  <si>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</si>
  <si>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</si>
  <si>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</si>
  <si>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</si>
  <si>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</si>
  <si>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</si>
  <si>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</si>
  <si>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</si>
  <si>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</si>
  <si>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</si>
  <si>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</si>
  <si>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</si>
  <si>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</si>
  <si>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</si>
  <si>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</si>
  <si>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</si>
  <si>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</si>
  <si>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</si>
  <si>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</si>
  <si>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</si>
  <si>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</si>
  <si>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</si>
  <si>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</si>
  <si>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</si>
  <si>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</si>
  <si>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</si>
  <si>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</si>
  <si>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</si>
  <si>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</si>
  <si>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</si>
  <si>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</si>
  <si>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</si>
  <si>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</si>
  <si>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</si>
  <si>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</si>
  <si>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</si>
  <si>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</si>
  <si>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</si>
  <si>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</si>
  <si>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</si>
  <si>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</si>
  <si>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</si>
  <si>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</si>
  <si>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</si>
  <si>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</si>
  <si>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</si>
  <si>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</si>
  <si>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</si>
  <si>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</si>
  <si>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</si>
  <si>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</si>
  <si>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</si>
  <si>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</si>
  <si>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</si>
  <si>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</si>
  <si>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</si>
  <si>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</si>
  <si>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</si>
  <si>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</si>
  <si>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</si>
  <si>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</si>
  <si>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</si>
  <si>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</si>
  <si>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</si>
  <si>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</si>
  <si>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</si>
  <si>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</si>
  <si>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</si>
  <si>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</si>
  <si>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</si>
  <si>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</si>
  <si>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</si>
  <si>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</si>
  <si>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</si>
  <si>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</si>
  <si>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</si>
  <si>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</si>
  <si>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</si>
  <si>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</si>
  <si>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</si>
  <si>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</si>
  <si>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</si>
  <si>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</si>
  <si>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</si>
  <si>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</si>
  <si>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</si>
  <si>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</si>
  <si>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</si>
  <si>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</si>
  <si>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</si>
  <si>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</si>
  <si>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</si>
  <si>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</si>
  <si>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</si>
  <si>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</si>
  <si>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</si>
  <si>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</si>
  <si>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</si>
  <si>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</si>
  <si>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</si>
  <si>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</si>
  <si>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</si>
  <si>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</si>
  <si>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</si>
  <si>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</si>
  <si>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</si>
  <si>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</si>
  <si>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</si>
  <si>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</si>
  <si>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</si>
  <si>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</si>
  <si>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</si>
  <si>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</si>
  <si>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</si>
  <si>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</si>
  <si>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</si>
  <si>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</si>
  <si>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</si>
  <si>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</si>
  <si>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</si>
  <si>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</si>
  <si>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</si>
  <si>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</si>
  <si>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</si>
  <si>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</si>
  <si>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</si>
  <si>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</si>
  <si>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</si>
  <si>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</si>
  <si>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</si>
  <si>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</si>
  <si>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</si>
  <si>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</si>
  <si>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</si>
  <si>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</si>
  <si>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</si>
  <si>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</si>
  <si>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</si>
  <si>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</si>
  <si>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</si>
  <si>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</si>
  <si>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</si>
  <si>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</si>
  <si>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</si>
  <si>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</si>
  <si>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</si>
  <si>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</si>
  <si>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</si>
  <si>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</si>
  <si>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</si>
  <si>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</si>
  <si>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</si>
  <si>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</si>
  <si>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</si>
  <si>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</si>
  <si>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</si>
  <si>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</si>
  <si>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</si>
  <si>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</si>
  <si>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</si>
  <si>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</si>
  <si>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</si>
  <si>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</si>
  <si>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</si>
  <si>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</si>
  <si>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</si>
  <si>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</si>
  <si>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</si>
  <si>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</si>
  <si>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</si>
  <si>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</si>
  <si>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</si>
  <si>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</si>
  <si>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</si>
  <si>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</si>
  <si>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</si>
  <si>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</si>
  <si>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</si>
  <si>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</si>
  <si>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</si>
  <si>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</si>
  <si>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</si>
  <si>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</si>
  <si>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</si>
  <si>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</si>
  <si>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</si>
  <si>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</si>
  <si>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</si>
  <si>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</si>
  <si>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</si>
  <si>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</si>
  <si>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</si>
  <si>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</si>
  <si>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</si>
  <si>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</si>
  <si>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</si>
  <si>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</si>
  <si>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</si>
  <si>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</si>
  <si>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</si>
  <si>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</si>
  <si>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</si>
  <si>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</si>
  <si>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</si>
  <si>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</si>
  <si>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</si>
  <si>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</si>
  <si>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</si>
  <si>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</si>
  <si>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</si>
  <si>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</si>
  <si>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</si>
  <si>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</si>
  <si>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</si>
  <si>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</si>
  <si>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</si>
  <si>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</si>
  <si>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</si>
  <si>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</si>
  <si>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</si>
  <si>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</si>
  <si>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</si>
  <si>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</si>
  <si>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</si>
  <si>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</si>
  <si>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</si>
  <si>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</si>
  <si>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</si>
  <si>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</si>
  <si>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</si>
  <si>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</si>
  <si>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</si>
  <si>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</si>
  <si>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</si>
  <si>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</si>
  <si>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</si>
  <si>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</si>
  <si>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</si>
  <si>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</si>
  <si>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</si>
  <si>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</si>
  <si>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</si>
  <si>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</si>
  <si>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</si>
  <si>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</si>
  <si>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</si>
  <si>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</si>
  <si>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</si>
  <si>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</si>
  <si>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</si>
  <si>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</si>
  <si>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</si>
  <si>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</si>
  <si>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</si>
  <si>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</si>
  <si>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</si>
  <si>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</si>
  <si>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</si>
  <si>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</si>
  <si>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</si>
  <si>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</si>
  <si>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</si>
  <si>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</si>
  <si>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</si>
  <si>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</si>
  <si>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</si>
  <si>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</si>
  <si>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</si>
  <si>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</si>
  <si>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</si>
  <si>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</si>
  <si>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</si>
  <si>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</si>
  <si>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</si>
  <si>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</si>
  <si>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</si>
  <si>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</si>
  <si>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</si>
  <si>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</si>
  <si>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</si>
  <si>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</si>
  <si>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</si>
  <si>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</si>
  <si>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</si>
  <si>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</si>
  <si>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</si>
  <si>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</si>
  <si>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</si>
  <si>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</si>
  <si>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</si>
  <si>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</si>
  <si>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</si>
  <si>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</si>
  <si>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</si>
  <si>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</si>
  <si>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</si>
  <si>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</si>
  <si>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</si>
  <si>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</si>
  <si>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</si>
  <si>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</si>
  <si>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</si>
  <si>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</si>
  <si>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</si>
  <si>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</si>
  <si>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</si>
  <si>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</si>
  <si>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</si>
  <si>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</si>
  <si>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</si>
  <si>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</si>
  <si>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</si>
  <si>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</si>
  <si>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</si>
  <si>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</si>
  <si>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</si>
  <si>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</si>
  <si>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</si>
  <si>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</si>
  <si>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</si>
  <si>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</si>
  <si>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</si>
  <si>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</si>
  <si>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</si>
  <si>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</si>
  <si>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</si>
  <si>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</si>
  <si>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</si>
  <si>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</si>
  <si>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</si>
  <si>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</si>
  <si>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</si>
  <si>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</si>
  <si>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</si>
  <si>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</si>
  <si>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</si>
  <si>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</si>
  <si>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</si>
  <si>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</si>
  <si>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</si>
  <si>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</si>
  <si>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</si>
  <si>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</si>
  <si>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</si>
  <si>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</si>
  <si>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</si>
  <si>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</si>
  <si>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</si>
  <si>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</si>
  <si>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</si>
  <si>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</si>
  <si>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</si>
  <si>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</si>
  <si>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</si>
  <si>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</si>
  <si>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</si>
  <si>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</si>
  <si>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</si>
  <si>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</si>
  <si>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</si>
  <si>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</si>
  <si>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</si>
  <si>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</si>
  <si>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</si>
  <si>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</si>
  <si>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</si>
  <si>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</si>
  <si>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</si>
  <si>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</si>
  <si>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</si>
  <si>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</si>
  <si>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</si>
  <si>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</si>
  <si>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</si>
  <si>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</si>
  <si>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</si>
  <si>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</si>
  <si>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</si>
  <si>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</si>
  <si>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</si>
  <si>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</si>
  <si>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</si>
  <si>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</si>
  <si>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</si>
  <si>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</si>
  <si>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</si>
  <si>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</si>
  <si>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</si>
  <si>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</si>
  <si>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</si>
  <si>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</si>
  <si>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</si>
  <si>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</si>
  <si>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</si>
  <si>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</si>
  <si>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</si>
  <si>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</si>
  <si>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</si>
  <si>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</si>
  <si>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</si>
  <si>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</si>
  <si>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</si>
  <si>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</si>
  <si>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</si>
  <si>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</si>
  <si>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</si>
  <si>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</si>
  <si>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</si>
  <si>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</si>
  <si>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</si>
  <si>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</si>
  <si>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</si>
  <si>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</si>
  <si>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</si>
  <si>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</si>
  <si>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</si>
  <si>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</si>
  <si>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</si>
  <si>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</si>
  <si>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</si>
  <si>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</si>
  <si>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</si>
  <si>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</si>
  <si>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</si>
  <si>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</si>
  <si>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</si>
  <si>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</si>
  <si>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</si>
  <si>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</si>
  <si>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</si>
  <si>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</si>
  <si>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</si>
  <si>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</si>
  <si>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</si>
  <si>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</si>
  <si>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</si>
  <si>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</si>
  <si>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</si>
  <si>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</si>
  <si>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</si>
  <si>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</si>
  <si>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</si>
  <si>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</si>
  <si>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</si>
  <si>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</si>
  <si>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</si>
  <si>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</si>
  <si>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</si>
  <si>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</si>
  <si>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</si>
  <si>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</si>
  <si>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</si>
  <si>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</si>
  <si>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</si>
  <si>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</si>
  <si>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</si>
  <si>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</si>
  <si>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</si>
  <si>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</si>
  <si>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</si>
  <si>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</si>
  <si>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</si>
  <si>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</si>
  <si>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</si>
  <si>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</si>
  <si>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</si>
  <si>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</si>
  <si>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</si>
  <si>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</si>
  <si>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</si>
  <si>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</si>
  <si>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</si>
  <si>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</si>
  <si>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</si>
  <si>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</si>
  <si>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</si>
  <si>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</si>
  <si>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</si>
  <si>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</si>
  <si>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</si>
  <si>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</si>
  <si>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</si>
  <si>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</si>
  <si>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</si>
  <si>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</si>
  <si>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</si>
  <si>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</si>
  <si>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</si>
  <si>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</si>
  <si>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</si>
  <si>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</si>
  <si>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</si>
  <si>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</si>
  <si>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</si>
  <si>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</si>
  <si>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</si>
  <si>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</si>
  <si>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</si>
  <si>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</si>
  <si>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</si>
  <si>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</si>
  <si>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</si>
  <si>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</si>
  <si>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</si>
  <si>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</si>
  <si>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</si>
  <si>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</si>
  <si>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</si>
  <si>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</si>
  <si>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</si>
  <si>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</si>
  <si>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</si>
  <si>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</si>
  <si>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</si>
  <si>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</si>
  <si>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</si>
  <si>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</si>
  <si>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</si>
  <si>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</si>
  <si>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</si>
  <si>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</si>
  <si>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</si>
  <si>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</si>
  <si>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</si>
  <si>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</si>
  <si>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</si>
  <si>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</si>
  <si>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</si>
  <si>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</si>
  <si>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</si>
  <si>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</si>
  <si>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</si>
  <si>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</si>
  <si>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</si>
  <si>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</si>
  <si>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</si>
  <si>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</si>
  <si>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</si>
  <si>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</si>
  <si>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</si>
  <si>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</si>
  <si>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</si>
  <si>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</si>
  <si>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</si>
  <si>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</si>
  <si>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</si>
  <si>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</si>
  <si>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</si>
  <si>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</si>
  <si>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</si>
  <si>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</si>
  <si>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</si>
  <si>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</si>
  <si>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</si>
  <si>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</si>
  <si>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</si>
  <si>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</si>
  <si>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</si>
  <si>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</si>
  <si>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</si>
  <si>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</si>
  <si>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</si>
  <si>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</si>
  <si>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</si>
  <si>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</si>
  <si>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</si>
  <si>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</si>
  <si>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</si>
  <si>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</si>
  <si>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</si>
  <si>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</si>
  <si>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</si>
  <si>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</si>
  <si>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</si>
  <si>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</si>
  <si>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</si>
  <si>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</si>
  <si>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</si>
  <si>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</si>
  <si>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</si>
  <si>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</si>
  <si>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</si>
  <si>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</si>
  <si>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</si>
  <si>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</si>
  <si>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</si>
  <si>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</si>
  <si>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</si>
  <si>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</si>
  <si>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</si>
  <si>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</si>
  <si>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</si>
  <si>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</si>
  <si>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</si>
  <si>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</si>
  <si>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</si>
  <si>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</si>
  <si>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</si>
  <si>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</si>
  <si>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</si>
  <si>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</si>
  <si>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</si>
  <si>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</si>
  <si>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</si>
  <si>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</si>
  <si>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</si>
  <si>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</si>
  <si>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</si>
  <si>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</si>
  <si>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</si>
  <si>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</si>
  <si>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</si>
  <si>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</si>
  <si>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</si>
  <si>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</si>
  <si>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</si>
  <si>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</si>
  <si>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</si>
  <si>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</si>
  <si>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</si>
  <si>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</si>
  <si>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</si>
  <si>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</si>
  <si>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</si>
  <si>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</si>
  <si>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</si>
  <si>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</si>
  <si>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</si>
  <si>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</si>
  <si>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</si>
  <si>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</si>
  <si>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</si>
  <si>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</si>
  <si>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</si>
  <si>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</si>
  <si>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</si>
  <si>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</si>
  <si>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</si>
  <si>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</si>
  <si>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</si>
  <si>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</si>
  <si>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</si>
  <si>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</si>
  <si>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</si>
  <si>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</si>
  <si>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</si>
  <si>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</si>
  <si>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</si>
  <si>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</si>
  <si>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</si>
  <si>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</si>
  <si>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</si>
  <si>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</si>
  <si>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</si>
  <si>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</si>
  <si>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</si>
  <si>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</si>
  <si>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</si>
  <si>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</si>
  <si>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</si>
  <si>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</si>
  <si>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</si>
  <si>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</si>
  <si>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</si>
  <si>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</si>
  <si>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</si>
  <si>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</si>
  <si>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</si>
  <si>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</si>
  <si>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</si>
  <si>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</si>
  <si>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</si>
  <si>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</si>
  <si>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</si>
  <si>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</si>
  <si>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</si>
  <si>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</si>
  <si>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</si>
  <si>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</si>
  <si>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</si>
  <si>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</si>
  <si>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</si>
  <si>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</si>
  <si>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</si>
  <si>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</si>
  <si>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</si>
  <si>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</si>
  <si>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</si>
  <si>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</si>
  <si>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</si>
  <si>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</si>
  <si>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</si>
  <si>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</si>
  <si>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</si>
  <si>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</si>
  <si>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</si>
  <si>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</si>
  <si>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</si>
  <si>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</si>
  <si>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</si>
  <si>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</si>
  <si>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</si>
  <si>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</si>
  <si>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</si>
  <si>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</si>
  <si>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</si>
  <si>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</si>
  <si>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</si>
  <si>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</si>
  <si>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</si>
  <si>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</si>
  <si>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</si>
  <si>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</si>
  <si>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</si>
  <si>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</si>
  <si>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</si>
  <si>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</si>
  <si>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</si>
  <si>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</si>
  <si>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</si>
  <si>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</si>
  <si>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</si>
  <si>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</si>
  <si>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</si>
  <si>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</si>
  <si>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</si>
  <si>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</si>
  <si>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</si>
  <si>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</si>
  <si>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</si>
  <si>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</si>
  <si>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</si>
  <si>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</si>
  <si>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</si>
  <si>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</si>
  <si>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</si>
  <si>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</si>
  <si>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</si>
  <si>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</si>
  <si>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</si>
  <si>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</si>
  <si>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</si>
  <si>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</si>
  <si>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</si>
  <si>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</si>
  <si>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</si>
  <si>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</si>
  <si>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</si>
  <si>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</si>
  <si>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</si>
  <si>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</si>
  <si>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</si>
  <si>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</si>
  <si>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</si>
  <si>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</si>
  <si>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</si>
  <si>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</si>
  <si>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</si>
  <si>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</si>
  <si>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</si>
  <si>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</si>
  <si>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</si>
  <si>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</si>
  <si>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</si>
  <si>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</si>
  <si>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</si>
  <si>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</si>
  <si>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</si>
  <si>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</si>
  <si>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</si>
  <si>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</si>
  <si>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</si>
  <si>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</si>
  <si>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</si>
  <si>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</si>
  <si>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</si>
  <si>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</si>
  <si>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</si>
  <si>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</si>
  <si>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</si>
  <si>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</si>
  <si>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</si>
  <si>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</si>
  <si>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</si>
  <si>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</si>
  <si>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</si>
  <si>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</si>
  <si>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</si>
  <si>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</si>
  <si>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</si>
  <si>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</si>
  <si>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</si>
  <si>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</si>
  <si>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</si>
  <si>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</si>
  <si>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</si>
  <si>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</si>
  <si>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</si>
  <si>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</si>
  <si>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</si>
  <si>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</si>
  <si>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</si>
  <si>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</si>
  <si>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</si>
  <si>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</si>
  <si>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</si>
  <si>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</si>
  <si>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</si>
  <si>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</si>
  <si>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</si>
  <si>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</si>
  <si>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</si>
  <si>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</si>
  <si>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</si>
  <si>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</si>
  <si>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</si>
  <si>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</si>
  <si>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</si>
  <si>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</si>
  <si>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</si>
  <si>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</si>
  <si>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</si>
  <si>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</si>
  <si>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</si>
  <si>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</si>
  <si>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</si>
  <si>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</si>
  <si>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</si>
  <si>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</si>
  <si>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</si>
  <si>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</si>
  <si>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</si>
  <si>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</si>
  <si>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</si>
  <si>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</si>
  <si>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</si>
  <si>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</si>
  <si>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</si>
  <si>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</si>
  <si>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</si>
  <si>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</si>
  <si>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</si>
  <si>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</si>
  <si>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</si>
  <si>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</si>
  <si>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</si>
  <si>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</si>
  <si>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</si>
  <si>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</si>
  <si>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</si>
  <si>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</si>
  <si>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</si>
  <si>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</si>
  <si>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</si>
  <si>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</si>
  <si>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</si>
  <si>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</si>
  <si>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</si>
  <si>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</si>
  <si>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</si>
  <si>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</si>
  <si>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</si>
  <si>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</si>
  <si>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</si>
  <si>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</si>
  <si>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</si>
  <si>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</si>
  <si>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</si>
  <si>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</si>
  <si>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</si>
  <si>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</si>
  <si>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</si>
  <si>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</si>
  <si>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</si>
  <si>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</si>
  <si>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</si>
  <si>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</si>
  <si>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</si>
  <si>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</si>
  <si>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</si>
  <si>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</si>
  <si>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</si>
  <si>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</si>
  <si>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</si>
  <si>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</si>
  <si>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</si>
  <si>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</si>
  <si>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</si>
  <si>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</si>
  <si>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</si>
  <si>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</si>
  <si>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</si>
  <si>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</si>
  <si>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</si>
  <si>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</si>
  <si>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</si>
  <si>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</si>
  <si>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</si>
  <si>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</si>
  <si>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</si>
  <si>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</si>
  <si>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</si>
  <si>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</si>
  <si>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</si>
  <si>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</si>
  <si>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</si>
  <si>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</si>
  <si>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</si>
  <si>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</si>
  <si>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</si>
  <si>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</si>
  <si>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</si>
  <si>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</si>
  <si>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</si>
  <si>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</si>
  <si>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</si>
  <si>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</si>
  <si>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</si>
  <si>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</si>
  <si>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</si>
  <si>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</si>
  <si>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</si>
  <si>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</si>
  <si>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</si>
  <si>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</si>
  <si>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</si>
  <si>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</si>
  <si>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</si>
  <si>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</si>
  <si>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</si>
  <si>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</si>
  <si>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</si>
  <si>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</si>
  <si>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</si>
  <si>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</si>
  <si>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</si>
  <si>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</si>
  <si>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</si>
  <si>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</si>
  <si>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</si>
  <si>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</si>
  <si>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</si>
  <si>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</si>
  <si>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</si>
  <si>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</si>
  <si>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</si>
  <si>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</si>
  <si>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</si>
  <si>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</si>
  <si>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</si>
  <si>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</si>
  <si>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</si>
  <si>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</si>
  <si>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</si>
  <si>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</si>
  <si>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</si>
  <si>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</si>
  <si>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</si>
  <si>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</si>
  <si>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</si>
  <si>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</si>
  <si>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</si>
  <si>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</si>
  <si>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</si>
  <si>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</si>
  <si>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</si>
  <si>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</si>
  <si>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</si>
  <si>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</si>
  <si>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</si>
  <si>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</si>
  <si>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</si>
  <si>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</si>
  <si>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</si>
  <si>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</si>
  <si>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</si>
  <si>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</si>
  <si>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</si>
  <si>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</si>
  <si>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</si>
  <si>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</si>
  <si>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</si>
  <si>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</si>
  <si>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</si>
  <si>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</si>
  <si>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</si>
  <si>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</si>
  <si>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</si>
  <si>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</si>
  <si>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</si>
  <si>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</si>
  <si>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</si>
  <si>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</si>
  <si>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</si>
  <si>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</si>
  <si>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</si>
  <si>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</si>
  <si>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</si>
  <si>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</si>
  <si>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</si>
  <si>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</si>
  <si>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</si>
  <si>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</si>
  <si>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</si>
  <si>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</si>
  <si>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</si>
  <si>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</si>
  <si>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</si>
  <si>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</si>
  <si>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</si>
  <si>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</si>
  <si>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</si>
  <si>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</si>
  <si>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</si>
  <si>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</si>
  <si>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</si>
  <si>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</si>
  <si>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</si>
  <si>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</si>
  <si>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</si>
  <si>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</si>
  <si>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</si>
  <si>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</si>
  <si>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</si>
  <si>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</si>
  <si>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</si>
  <si>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</si>
  <si>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</si>
  <si>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</si>
  <si>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</si>
  <si>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</si>
  <si>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</si>
  <si>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</si>
  <si>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</si>
  <si>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</si>
  <si>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</si>
  <si>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</si>
  <si>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</si>
  <si>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</si>
  <si>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</si>
  <si>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</si>
  <si>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</si>
  <si>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</si>
  <si>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</si>
  <si>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</si>
  <si>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</si>
  <si>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</si>
  <si>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</si>
  <si>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</si>
  <si>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</si>
  <si>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</si>
  <si>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</si>
  <si>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</si>
  <si>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</si>
  <si>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</si>
  <si>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</si>
  <si>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</si>
  <si>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</si>
  <si>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</si>
  <si>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</si>
  <si>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</si>
  <si>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</si>
  <si>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</si>
  <si>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</si>
  <si>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</si>
  <si>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</si>
  <si>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</si>
  <si>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</si>
  <si>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</si>
  <si>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</si>
  <si>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</si>
  <si>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</si>
  <si>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</si>
  <si>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</si>
  <si>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</si>
  <si>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</si>
  <si>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</si>
  <si>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</si>
  <si>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</si>
  <si>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</si>
  <si>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</si>
  <si>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</si>
  <si>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</si>
  <si>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</si>
  <si>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</si>
  <si>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</si>
  <si>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</si>
  <si>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</si>
  <si>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</si>
  <si>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</si>
  <si>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</si>
  <si>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</si>
  <si>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</si>
  <si>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</si>
  <si>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</si>
  <si>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</si>
  <si>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</si>
  <si>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</si>
  <si>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</si>
  <si>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</si>
  <si>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</si>
  <si>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</si>
  <si>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</si>
  <si>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</si>
  <si>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</si>
  <si>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</si>
  <si>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</si>
  <si>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</si>
  <si>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</si>
  <si>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</si>
  <si>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</si>
  <si>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</si>
  <si>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</si>
  <si>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</si>
  <si>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</si>
  <si>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</si>
  <si>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</si>
  <si>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</si>
  <si>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</si>
  <si>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</si>
  <si>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</si>
  <si>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</si>
  <si>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</si>
  <si>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</si>
  <si>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</si>
  <si>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</si>
  <si>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</si>
  <si>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</si>
  <si>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</si>
  <si>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</si>
  <si>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</si>
  <si>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</si>
  <si>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</si>
  <si>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</si>
  <si>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</si>
  <si>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</si>
  <si>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</si>
  <si>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</si>
  <si>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</si>
  <si>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</si>
  <si>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</si>
  <si>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</si>
  <si>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</si>
  <si>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</si>
  <si>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</si>
  <si>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</si>
  <si>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</si>
  <si>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</si>
  <si>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</si>
  <si>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</si>
  <si>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</si>
  <si>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</si>
  <si>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</si>
  <si>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</si>
  <si>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</si>
  <si>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</si>
  <si>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</si>
  <si>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</si>
  <si>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</si>
  <si>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</si>
  <si>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</si>
  <si>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</si>
  <si>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</si>
  <si>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</si>
  <si>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</si>
  <si>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</si>
  <si>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</si>
  <si>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</si>
  <si>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</si>
  <si>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</si>
  <si>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</si>
  <si>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</si>
  <si>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</si>
  <si>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</si>
  <si>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</si>
  <si>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</si>
  <si>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</si>
  <si>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</si>
  <si>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</si>
  <si>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</si>
  <si>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</si>
  <si>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</si>
  <si>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</si>
  <si>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</si>
  <si>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</si>
  <si>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</si>
  <si>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</si>
  <si>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</si>
  <si>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</si>
  <si>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</si>
  <si>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</si>
  <si>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</si>
  <si>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</si>
  <si>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</si>
  <si>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</si>
  <si>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</si>
  <si>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</si>
  <si>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</si>
  <si>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</si>
  <si>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</si>
  <si>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</si>
  <si>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</si>
  <si>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</si>
  <si>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</si>
  <si>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</si>
  <si>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</si>
  <si>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</si>
  <si>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</si>
  <si>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</si>
  <si>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</si>
  <si>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</si>
  <si>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</si>
  <si>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</si>
  <si>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</si>
  <si>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</si>
  <si>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</si>
  <si>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</si>
  <si>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</si>
  <si>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</si>
  <si>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</si>
  <si>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</si>
  <si>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</si>
  <si>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</si>
  <si>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</si>
  <si>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</si>
  <si>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</si>
  <si>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</si>
  <si>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</si>
  <si>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</si>
  <si>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</si>
  <si>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</si>
  <si>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</si>
  <si>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</si>
  <si>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</si>
  <si>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</si>
  <si>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</si>
  <si>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</si>
  <si>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</si>
  <si>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</si>
  <si>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</si>
  <si>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</si>
  <si>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</si>
  <si>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</si>
  <si>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</si>
  <si>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</si>
  <si>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</si>
  <si>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</si>
  <si>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</si>
  <si>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</si>
  <si>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</si>
  <si>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</si>
  <si>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</si>
  <si>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</si>
  <si>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</si>
  <si>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</si>
  <si>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</si>
  <si>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</si>
  <si>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</si>
  <si>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</si>
  <si>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</si>
  <si>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</si>
  <si>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</si>
  <si>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</si>
  <si>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</si>
  <si>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</si>
  <si>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</si>
  <si>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</si>
  <si>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</si>
  <si>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</si>
  <si>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</si>
  <si>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</si>
  <si>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</si>
  <si>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</si>
  <si>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</si>
  <si>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</si>
  <si>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</si>
  <si>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</si>
  <si>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</si>
  <si>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</si>
  <si>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</si>
  <si>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</si>
  <si>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</si>
  <si>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</si>
  <si>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</si>
  <si>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</si>
  <si>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</si>
  <si>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</si>
  <si>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</si>
  <si>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</si>
  <si>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</si>
  <si>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</si>
  <si>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</si>
  <si>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</si>
  <si>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</si>
  <si>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</si>
  <si>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</si>
  <si>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</si>
  <si>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</si>
  <si>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</si>
  <si>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</si>
  <si>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</si>
  <si>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</si>
  <si>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</si>
  <si>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</si>
  <si>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</si>
  <si>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</si>
  <si>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</si>
  <si>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</si>
  <si>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</si>
  <si>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</si>
  <si>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</si>
  <si>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</si>
  <si>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</si>
  <si>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</si>
  <si>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</si>
  <si>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</si>
  <si>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</si>
  <si>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</si>
  <si>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</si>
  <si>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</si>
  <si>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</si>
  <si>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</si>
  <si>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</si>
  <si>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</si>
  <si>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</si>
  <si>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</si>
  <si>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</si>
  <si>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</si>
  <si>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</si>
  <si>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</si>
  <si>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</si>
  <si>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</si>
  <si>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</si>
  <si>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</si>
  <si>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</si>
  <si>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</si>
  <si>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</si>
  <si>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</si>
  <si>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</si>
  <si>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</si>
  <si>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</si>
  <si>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</si>
  <si>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</si>
  <si>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</si>
  <si>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</si>
  <si>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</si>
  <si>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</si>
  <si>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</si>
  <si>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</si>
  <si>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</si>
  <si>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</si>
  <si>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</si>
  <si>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</si>
  <si>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</si>
  <si>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</si>
  <si>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</si>
  <si>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</si>
  <si>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</si>
  <si>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</si>
  <si>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</si>
  <si>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</si>
  <si>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</si>
  <si>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</si>
  <si>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</si>
  <si>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</si>
  <si>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</si>
  <si>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</si>
  <si>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</si>
  <si>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</si>
  <si>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</si>
  <si>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</si>
  <si>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</si>
  <si>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</si>
  <si>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</si>
  <si>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</si>
  <si>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</si>
  <si>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</si>
  <si>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</si>
  <si>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</si>
  <si>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</si>
  <si>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</si>
  <si>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</si>
  <si>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</si>
  <si>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</si>
  <si>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</si>
  <si>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</si>
  <si>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</si>
  <si>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</si>
  <si>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</si>
  <si>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</si>
  <si>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</si>
  <si>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</si>
  <si>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</si>
  <si>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</si>
  <si>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</si>
  <si>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</si>
  <si>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</si>
  <si>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</si>
  <si>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</si>
  <si>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</si>
  <si>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</si>
  <si>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</si>
  <si>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</si>
  <si>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</si>
  <si>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</si>
  <si>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</si>
  <si>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</si>
  <si>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</si>
  <si>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</si>
  <si>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</si>
  <si>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</si>
  <si>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</si>
  <si>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</si>
  <si>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</si>
  <si>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</si>
  <si>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</si>
  <si>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</si>
  <si>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</si>
  <si>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</si>
  <si>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</si>
  <si>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</si>
  <si>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</si>
  <si>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</si>
  <si>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</si>
  <si>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</si>
  <si>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</si>
  <si>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</si>
  <si>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</si>
  <si>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</si>
  <si>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</si>
  <si>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</si>
  <si>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</si>
  <si>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</si>
  <si>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</si>
  <si>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</si>
  <si>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</si>
  <si>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</si>
  <si>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</si>
  <si>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</si>
  <si>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</si>
  <si>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</si>
  <si>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</si>
  <si>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</si>
  <si>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</si>
  <si>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</si>
  <si>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</si>
  <si>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</si>
  <si>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</si>
  <si>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</si>
  <si>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</si>
  <si>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</si>
  <si>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</si>
  <si>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</si>
  <si>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</si>
  <si>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</si>
  <si>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</si>
  <si>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</si>
  <si>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</si>
  <si>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</si>
  <si>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</si>
  <si>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</si>
  <si>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</si>
  <si>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</si>
  <si>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</si>
  <si>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</si>
  <si>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</si>
  <si>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</si>
  <si>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</si>
  <si>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</si>
  <si>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</si>
  <si>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</si>
  <si>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</si>
  <si>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</si>
  <si>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</si>
  <si>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</si>
  <si>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</si>
  <si>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</si>
  <si>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</si>
  <si>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</si>
  <si>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</si>
  <si>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</si>
  <si>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</si>
  <si>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</si>
  <si>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</si>
  <si>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</si>
  <si>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</si>
  <si>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</si>
  <si>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</si>
  <si>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</si>
  <si>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</si>
  <si>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</si>
  <si>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</si>
  <si>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</si>
  <si>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</si>
  <si>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</si>
  <si>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</si>
  <si>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</si>
  <si>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</si>
  <si>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</si>
  <si>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</si>
  <si>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</si>
  <si>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</si>
  <si>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</si>
  <si>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</si>
  <si>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</si>
  <si>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</si>
  <si>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</si>
  <si>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</si>
  <si>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</si>
  <si>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</si>
  <si>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</si>
  <si>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</si>
  <si>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</si>
  <si>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</si>
  <si>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</si>
  <si>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</si>
  <si>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</si>
  <si>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</si>
  <si>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</si>
  <si>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</si>
  <si>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</si>
  <si>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</si>
  <si>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</si>
  <si>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</si>
  <si>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</si>
  <si>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</si>
  <si>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</si>
  <si>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</si>
  <si>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</si>
  <si>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</si>
  <si>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</si>
  <si>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</si>
  <si>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</si>
  <si>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</si>
  <si>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</si>
  <si>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</si>
  <si>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</si>
  <si>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</si>
  <si>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</si>
  <si>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</si>
  <si>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</si>
  <si>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</si>
  <si>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</si>
  <si>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</si>
  <si>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</si>
  <si>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</si>
  <si>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</si>
  <si>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</si>
  <si>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</si>
  <si>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</si>
  <si>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</si>
  <si>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</si>
  <si>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</si>
  <si>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</si>
  <si>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</si>
  <si>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</si>
  <si>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</si>
  <si>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</si>
  <si>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</si>
  <si>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</si>
  <si>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</si>
  <si>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</si>
  <si>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</si>
  <si>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</si>
  <si>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</si>
  <si>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</si>
  <si>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</si>
  <si>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</si>
  <si>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</si>
  <si>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</si>
  <si>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</si>
  <si>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</si>
  <si>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</si>
  <si>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</si>
  <si>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</si>
  <si>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</si>
  <si>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</si>
  <si>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</si>
  <si>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</si>
  <si>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</si>
  <si>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</si>
  <si>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</si>
  <si>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</si>
  <si>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</si>
  <si>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</si>
  <si>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</si>
  <si>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</si>
  <si>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</si>
  <si>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</si>
  <si>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</si>
  <si>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</si>
  <si>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</si>
  <si>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</si>
  <si>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</si>
  <si>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</si>
  <si>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</si>
  <si>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</si>
  <si>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</si>
  <si>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</si>
  <si>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</si>
  <si>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</si>
  <si>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</si>
  <si>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</si>
  <si>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</si>
  <si>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</si>
  <si>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</si>
  <si>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</si>
  <si>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</si>
  <si>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</si>
  <si>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</si>
  <si>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</si>
  <si>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</si>
  <si>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</si>
  <si>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</si>
  <si>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</si>
  <si>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</si>
  <si>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</si>
  <si>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</si>
  <si>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</si>
  <si>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</si>
  <si>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</si>
  <si>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</si>
  <si>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</si>
  <si>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</si>
  <si>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</si>
  <si>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</si>
  <si>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</si>
  <si>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</si>
  <si>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</si>
  <si>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</si>
  <si>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</si>
  <si>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</si>
  <si>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</si>
  <si>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</si>
  <si>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</si>
  <si>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</si>
  <si>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</si>
  <si>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</si>
  <si>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</si>
  <si>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</si>
  <si>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</si>
  <si>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</si>
  <si>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</si>
  <si>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</si>
  <si>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</si>
  <si>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</si>
  <si>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</si>
  <si>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</si>
  <si>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</si>
  <si>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</si>
  <si>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</si>
  <si>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</si>
  <si>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</si>
  <si>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</si>
  <si>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</si>
  <si>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</si>
  <si>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</si>
  <si>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</si>
  <si>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</si>
  <si>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</si>
  <si>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</si>
  <si>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</si>
  <si>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</si>
  <si>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</si>
  <si>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</si>
  <si>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</si>
  <si>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</si>
  <si>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</si>
  <si>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</si>
  <si>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</si>
  <si>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</si>
  <si>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</si>
  <si>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</si>
  <si>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</si>
  <si>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</si>
  <si>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</si>
  <si>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</si>
  <si>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</si>
  <si>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</si>
  <si>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</si>
  <si>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</si>
  <si>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</si>
  <si>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</si>
  <si>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</si>
  <si>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</si>
  <si>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</si>
  <si>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</si>
  <si>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</si>
  <si>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</si>
  <si>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</si>
  <si>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</si>
  <si>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</si>
  <si>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</si>
  <si>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</si>
  <si>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</si>
  <si>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</si>
  <si>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</si>
  <si>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</si>
  <si>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</si>
  <si>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</si>
  <si>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</si>
  <si>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</si>
  <si>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</si>
  <si>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</si>
  <si>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</si>
  <si>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</si>
  <si>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</si>
  <si>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</si>
  <si>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</si>
  <si>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</si>
  <si>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</si>
  <si>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</si>
  <si>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</si>
  <si>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</si>
  <si>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</si>
  <si>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</si>
  <si>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</si>
  <si>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</si>
  <si>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</si>
  <si>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</si>
  <si>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</si>
  <si>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</si>
  <si>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</si>
  <si>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</si>
  <si>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</si>
  <si>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</si>
  <si>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</si>
  <si>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</si>
  <si>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</si>
  <si>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</si>
  <si>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</si>
  <si>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</si>
  <si>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</si>
  <si>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</si>
  <si>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</si>
  <si>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</si>
  <si>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</si>
  <si>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</si>
  <si>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</si>
  <si>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</si>
  <si>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</si>
  <si>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</si>
  <si>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</si>
  <si>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</si>
  <si>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</si>
  <si>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</si>
  <si>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</si>
  <si>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</si>
  <si>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</si>
  <si>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</si>
  <si>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</si>
  <si>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</si>
  <si>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</si>
  <si>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</si>
  <si>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</si>
  <si>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</si>
  <si>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</si>
  <si>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</si>
  <si>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</si>
  <si>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</si>
  <si>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</si>
  <si>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</si>
  <si>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</si>
  <si>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</si>
  <si>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</si>
  <si>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</si>
  <si>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</si>
  <si>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</si>
  <si>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</si>
  <si>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</si>
  <si>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</si>
  <si>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</si>
  <si>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</si>
  <si>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</si>
  <si>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</si>
  <si>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</si>
  <si>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</si>
  <si>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</si>
  <si>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</si>
  <si>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</si>
  <si>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</si>
  <si>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</si>
  <si>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</si>
  <si>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</si>
  <si>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</si>
  <si>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</si>
  <si>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</si>
  <si>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</si>
  <si>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</si>
  <si>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</si>
  <si>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</si>
  <si>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</si>
  <si>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</si>
  <si>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</si>
  <si>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</si>
  <si>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</si>
  <si>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</si>
  <si>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</si>
  <si>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</si>
  <si>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</si>
  <si>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</si>
  <si>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</si>
  <si>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</si>
  <si>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</si>
  <si>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</si>
  <si>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</si>
  <si>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</si>
  <si>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</si>
  <si>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</si>
  <si>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</si>
  <si>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</si>
  <si>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</si>
  <si>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</si>
  <si>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</si>
  <si>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</si>
  <si>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</si>
  <si>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</si>
  <si>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</si>
  <si>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</si>
  <si>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</si>
  <si>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</si>
  <si>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</si>
  <si>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</si>
  <si>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</si>
  <si>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</si>
  <si>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</si>
  <si>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</si>
  <si>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</si>
  <si>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</si>
  <si>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</si>
  <si>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</si>
  <si>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</si>
  <si>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</si>
  <si>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</si>
  <si>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</si>
  <si>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</si>
  <si>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</si>
  <si>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</si>
  <si>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</si>
  <si>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</si>
  <si>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</si>
  <si>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</si>
  <si>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</si>
  <si>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</si>
  <si>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</si>
  <si>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</si>
  <si>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</si>
  <si>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</si>
  <si>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</si>
  <si>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</si>
  <si>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</si>
  <si>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</si>
  <si>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</si>
  <si>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</si>
  <si>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</si>
  <si>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</si>
  <si>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</si>
  <si>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</si>
  <si>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</si>
  <si>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</si>
  <si>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</si>
  <si>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</si>
  <si>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</si>
  <si>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</si>
  <si>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</si>
  <si>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</si>
  <si>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</si>
  <si>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</si>
  <si>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</si>
  <si>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</si>
  <si>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</si>
  <si>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</si>
  <si>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</si>
  <si>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</si>
  <si>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</si>
  <si>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</si>
  <si>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</si>
  <si>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</si>
  <si>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</si>
  <si>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</si>
  <si>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</si>
  <si>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</si>
  <si>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</si>
  <si>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</si>
  <si>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</si>
  <si>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</si>
  <si>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</si>
  <si>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</si>
  <si>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</si>
  <si>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</si>
  <si>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</si>
  <si>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</si>
  <si>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</si>
  <si>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</si>
  <si>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</si>
  <si>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</si>
  <si>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</si>
  <si>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</si>
  <si>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</si>
  <si>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</si>
  <si>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</si>
  <si>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</si>
  <si>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</si>
  <si>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</si>
  <si>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</si>
  <si>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</si>
  <si>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</si>
  <si>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</si>
  <si>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</si>
  <si>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</si>
  <si>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</si>
  <si>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</si>
  <si>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</si>
  <si>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</si>
  <si>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</si>
  <si>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</si>
  <si>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</si>
  <si>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</si>
  <si>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</si>
  <si>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</si>
  <si>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</si>
  <si>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</si>
  <si>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</si>
  <si>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</si>
  <si>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</si>
  <si>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</si>
  <si>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</si>
  <si>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</si>
  <si>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</si>
  <si>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</si>
  <si>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</si>
  <si>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</si>
  <si>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</si>
  <si>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</si>
  <si>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</si>
  <si>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</si>
  <si>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</si>
  <si>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</si>
  <si>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</si>
  <si>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</si>
  <si>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</si>
  <si>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</si>
  <si>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</si>
  <si>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</si>
  <si>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</si>
  <si>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</si>
  <si>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</si>
  <si>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</si>
  <si>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</si>
  <si>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</si>
  <si>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</si>
  <si>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</si>
  <si>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</si>
  <si>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</si>
  <si>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</si>
  <si>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</si>
  <si>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</si>
  <si>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</si>
  <si>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</si>
  <si>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</si>
  <si>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</si>
  <si>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</si>
  <si>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</si>
  <si>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</si>
  <si>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</si>
  <si>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</si>
  <si>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</si>
  <si>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</si>
  <si>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</si>
  <si>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</si>
  <si>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</si>
  <si>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</si>
  <si>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</si>
  <si>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</si>
  <si>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</si>
  <si>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</si>
  <si>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</si>
  <si>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</si>
  <si>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</si>
  <si>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</si>
  <si>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</si>
  <si>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</si>
  <si>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</si>
  <si>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</si>
  <si>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</si>
  <si>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</si>
  <si>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</si>
  <si>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</si>
  <si>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</si>
  <si>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</si>
  <si>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</si>
  <si>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</si>
  <si>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</si>
  <si>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</si>
  <si>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</si>
  <si>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</si>
  <si>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</si>
  <si>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</si>
  <si>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</si>
  <si>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</si>
  <si>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</si>
  <si>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</si>
  <si>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</si>
  <si>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</si>
  <si>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</si>
  <si>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</si>
  <si>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</si>
  <si>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</si>
  <si>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</si>
  <si>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</si>
  <si>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</si>
  <si>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</si>
  <si>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</si>
  <si>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</si>
  <si>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</si>
  <si>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</si>
  <si>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</si>
  <si>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</si>
  <si>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</si>
  <si>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</si>
  <si>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</si>
  <si>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</si>
  <si>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</si>
  <si>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</si>
  <si>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</si>
  <si>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</si>
  <si>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</si>
  <si>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</si>
  <si>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</si>
  <si>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</si>
  <si>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</si>
  <si>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</si>
  <si>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</si>
  <si>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</si>
  <si>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</si>
  <si>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</si>
  <si>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</si>
  <si>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</si>
  <si>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</si>
  <si>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</si>
  <si>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</si>
  <si>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</si>
  <si>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</si>
  <si>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</si>
  <si>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</si>
  <si>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</si>
  <si>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</si>
  <si>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</si>
  <si>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</si>
  <si>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</si>
  <si>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</si>
  <si>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</si>
  <si>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</si>
  <si>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</si>
  <si>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</si>
  <si>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</si>
  <si>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</si>
  <si>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</si>
  <si>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</si>
  <si>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</si>
  <si>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</si>
  <si>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</si>
  <si>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</si>
  <si>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</si>
  <si>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</si>
  <si>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</si>
  <si>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</si>
  <si>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</si>
  <si>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</si>
  <si>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</si>
  <si>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</si>
  <si>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</si>
  <si>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</si>
  <si>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</si>
  <si>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</si>
  <si>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</si>
  <si>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</si>
  <si>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</si>
  <si>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</si>
  <si>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</si>
  <si>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</si>
  <si>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</si>
  <si>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</si>
  <si>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</si>
  <si>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</si>
  <si>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</si>
  <si>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</si>
  <si>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</si>
  <si>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</si>
  <si>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</si>
  <si>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</si>
  <si>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</si>
  <si>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</si>
  <si>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</si>
  <si>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</si>
  <si>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</si>
  <si>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</si>
  <si>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</si>
  <si>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</si>
  <si>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</si>
  <si>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</si>
  <si>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</si>
  <si>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</si>
  <si>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</si>
  <si>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</si>
  <si>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</si>
  <si>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</si>
  <si>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</si>
  <si>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</si>
  <si>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</si>
  <si>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</si>
  <si>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</si>
  <si>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</si>
  <si>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</si>
  <si>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</si>
  <si>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</si>
  <si>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</si>
  <si>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</si>
  <si>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</si>
  <si>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</si>
  <si>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</si>
  <si>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</si>
  <si>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</si>
  <si>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</si>
  <si>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</si>
  <si>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</si>
  <si>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</si>
  <si>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</si>
  <si>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</si>
  <si>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</si>
  <si>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</si>
  <si>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</si>
  <si>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</si>
  <si>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</si>
  <si>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</si>
  <si>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</si>
  <si>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</si>
  <si>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</si>
  <si>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</si>
  <si>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</si>
  <si>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</si>
  <si>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</si>
  <si>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</si>
  <si>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</si>
  <si>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</si>
  <si>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</si>
  <si>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</si>
  <si>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</si>
  <si>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</si>
  <si>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</si>
  <si>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</si>
  <si>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</si>
  <si>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</si>
  <si>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</si>
  <si>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</si>
  <si>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</si>
  <si>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</si>
  <si>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</si>
  <si>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</si>
  <si>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</si>
  <si>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</si>
  <si>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</si>
  <si>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</si>
  <si>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</si>
  <si>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</si>
  <si>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</si>
  <si>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</si>
  <si>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</si>
  <si>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</si>
  <si>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</si>
  <si>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</si>
  <si>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</si>
  <si>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</si>
  <si>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</si>
  <si>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</si>
  <si>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</si>
  <si>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</si>
  <si>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</si>
  <si>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</si>
  <si>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</si>
  <si>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</si>
  <si>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</si>
  <si>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</si>
  <si>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</si>
  <si>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</si>
  <si>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</si>
  <si>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</si>
  <si>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</si>
  <si>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</si>
  <si>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</si>
  <si>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</si>
  <si>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</si>
  <si>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</si>
  <si>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</si>
  <si>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</si>
  <si>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</si>
  <si>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</si>
  <si>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</si>
  <si>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</si>
  <si>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</si>
  <si>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</si>
  <si>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</si>
  <si>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</si>
  <si>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</si>
  <si>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</si>
  <si>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</si>
  <si>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</si>
  <si>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</si>
  <si>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</si>
  <si>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</si>
  <si>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</si>
  <si>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</si>
  <si>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</si>
  <si>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</si>
  <si>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</si>
  <si>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</si>
  <si>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</si>
  <si>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</si>
  <si>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</si>
  <si>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</si>
  <si>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</si>
  <si>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</si>
  <si>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</si>
  <si>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</si>
  <si>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</si>
  <si>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</si>
  <si>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</si>
  <si>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</si>
  <si>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</si>
  <si>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</si>
  <si>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</si>
  <si>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</si>
  <si>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</si>
  <si>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</si>
  <si>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</si>
  <si>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</si>
  <si>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</si>
  <si>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</si>
  <si>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</si>
  <si>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</si>
  <si>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</si>
  <si>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</si>
  <si>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</si>
  <si>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</si>
  <si>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</si>
  <si>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</si>
  <si>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</si>
  <si>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</si>
  <si>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</si>
  <si>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</si>
  <si>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</si>
  <si>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</si>
  <si>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</si>
  <si>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</si>
  <si>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</si>
  <si>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</si>
  <si>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</si>
  <si>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</si>
  <si>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</si>
  <si>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</si>
  <si>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</si>
  <si>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</si>
  <si>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</si>
  <si>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</si>
  <si>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</si>
  <si>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</si>
  <si>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</si>
  <si>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</si>
  <si>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</si>
  <si>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</si>
  <si>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</si>
  <si>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</si>
  <si>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</si>
  <si>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</si>
  <si>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</si>
  <si>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</si>
  <si>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</si>
  <si>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</si>
  <si>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</si>
  <si>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</si>
  <si>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</si>
  <si>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</si>
  <si>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</si>
  <si>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</si>
  <si>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</si>
  <si>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</si>
  <si>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</si>
  <si>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</si>
  <si>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</si>
  <si>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</si>
  <si>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</si>
  <si>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</si>
  <si>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</si>
  <si>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</si>
  <si>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</si>
  <si>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</si>
  <si>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</si>
  <si>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</si>
  <si>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</si>
  <si>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</si>
  <si>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</si>
  <si>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</si>
  <si>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</si>
  <si>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</si>
  <si>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</si>
  <si>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</si>
  <si>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</si>
  <si>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</si>
  <si>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</si>
  <si>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</si>
  <si>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</si>
  <si>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</si>
  <si>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</si>
  <si>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</si>
  <si>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</si>
  <si>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</si>
  <si>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</si>
  <si>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</si>
  <si>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</si>
  <si>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</si>
  <si>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</si>
  <si>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</si>
  <si>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</si>
  <si>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</si>
  <si>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</si>
  <si>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</si>
  <si>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</si>
  <si>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</si>
  <si>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</si>
  <si>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</si>
  <si>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</si>
  <si>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</si>
  <si>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</si>
  <si>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</si>
  <si>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</si>
  <si>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</si>
  <si>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</si>
  <si>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</si>
  <si>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</si>
  <si>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</si>
  <si>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</si>
  <si>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</si>
  <si>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</si>
  <si>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</si>
  <si>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</si>
  <si>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</si>
  <si>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</si>
  <si>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</si>
  <si>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</si>
  <si>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</si>
  <si>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</si>
  <si>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</si>
  <si>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</si>
  <si>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</si>
  <si>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</si>
  <si>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</si>
  <si>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</si>
  <si>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</si>
  <si>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</si>
  <si>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</si>
  <si>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</si>
  <si>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</si>
  <si>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</si>
  <si>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</si>
  <si>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</si>
  <si>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</si>
  <si>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</si>
  <si>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</si>
  <si>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</si>
  <si>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</si>
  <si>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</si>
  <si>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</si>
  <si>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</si>
  <si>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</si>
  <si>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</si>
  <si>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</si>
  <si>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</si>
  <si>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</si>
  <si>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</si>
  <si>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</si>
  <si>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</si>
  <si>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</si>
  <si>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</si>
  <si>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</si>
  <si>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</si>
  <si>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</si>
  <si>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</si>
  <si>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</si>
  <si>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</si>
  <si>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</si>
  <si>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</si>
  <si>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</si>
  <si>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</si>
  <si>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</si>
  <si>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</si>
  <si>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</si>
  <si>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</si>
  <si>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</si>
  <si>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</si>
  <si>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</si>
  <si>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</si>
  <si>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</si>
  <si>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</si>
  <si>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</si>
  <si>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</si>
  <si>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</si>
  <si>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</si>
  <si>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</si>
  <si>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</si>
  <si>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</si>
  <si>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</si>
  <si>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</si>
  <si>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</si>
  <si>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</si>
  <si>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</si>
  <si>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</si>
  <si>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</si>
  <si>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</si>
  <si>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</si>
  <si>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</si>
  <si>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</si>
  <si>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</si>
  <si>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</si>
  <si>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</si>
  <si>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</si>
  <si>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</si>
  <si>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</si>
  <si>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</si>
  <si>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</si>
  <si>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</si>
  <si>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</si>
  <si>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</si>
  <si>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</si>
  <si>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</si>
  <si>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</si>
  <si>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</si>
  <si>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</si>
  <si>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</si>
  <si>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</si>
  <si>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</si>
  <si>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</si>
  <si>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</si>
  <si>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</si>
  <si>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</si>
  <si>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</si>
  <si>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</si>
  <si>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</si>
  <si>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</si>
  <si>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</si>
  <si>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</si>
  <si>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</si>
  <si>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</si>
  <si>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</si>
  <si>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</si>
  <si>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</si>
  <si>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</si>
  <si>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</si>
  <si>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</si>
  <si>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</si>
  <si>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</si>
  <si>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</si>
  <si>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</si>
  <si>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</si>
  <si>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</si>
  <si>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</si>
  <si>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</si>
  <si>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</si>
  <si>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</si>
  <si>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</si>
  <si>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</si>
  <si>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</si>
  <si>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</si>
  <si>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</si>
  <si>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</si>
  <si>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</si>
  <si>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</si>
  <si>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</si>
  <si>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</si>
  <si>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</si>
  <si>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</si>
  <si>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</si>
  <si>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</si>
  <si>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</si>
  <si>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</si>
  <si>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</si>
  <si>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</si>
  <si>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</si>
  <si>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</si>
  <si>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</si>
  <si>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</si>
  <si>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</si>
  <si>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</si>
  <si>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</si>
  <si>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</si>
  <si>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</si>
  <si>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</si>
  <si>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</si>
  <si>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</si>
  <si>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</si>
  <si>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</si>
  <si>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</si>
  <si>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</si>
  <si>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</si>
  <si>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</si>
  <si>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</si>
  <si>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</si>
  <si>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</si>
  <si>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</si>
  <si>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</si>
  <si>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</si>
  <si>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</si>
  <si>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</si>
  <si>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</si>
  <si>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</si>
  <si>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</si>
  <si>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</si>
  <si>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</si>
  <si>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</si>
  <si>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</si>
  <si>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</si>
  <si>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</si>
  <si>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</si>
  <si>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</si>
  <si>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</si>
  <si>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</si>
  <si>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</si>
  <si>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</si>
  <si>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</si>
  <si>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</si>
  <si>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</si>
  <si>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</si>
  <si>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</si>
  <si>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</si>
  <si>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</si>
  <si>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</si>
  <si>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</si>
  <si>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</si>
  <si>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</si>
  <si>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</si>
  <si>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</si>
  <si>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</si>
  <si>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</si>
  <si>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</si>
  <si>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</si>
  <si>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</si>
  <si>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</si>
  <si>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</si>
  <si>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</si>
  <si>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</si>
  <si>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</si>
  <si>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</si>
  <si>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</si>
  <si>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</si>
  <si>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</si>
  <si>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</si>
  <si>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</si>
  <si>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</si>
  <si>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</si>
  <si>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</si>
  <si>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</si>
  <si>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</si>
  <si>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</si>
  <si>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</si>
  <si>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</si>
  <si>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</si>
  <si>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</si>
  <si>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</si>
  <si>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</si>
  <si>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</si>
  <si>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</si>
  <si>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</si>
  <si>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</si>
  <si>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</si>
  <si>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</si>
  <si>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</si>
  <si>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</si>
  <si>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</si>
  <si>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</si>
  <si>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</si>
  <si>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</si>
  <si>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</si>
  <si>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</si>
  <si>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</si>
  <si>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</si>
  <si>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</si>
  <si>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</si>
  <si>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</si>
  <si>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</si>
  <si>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</si>
  <si>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</si>
  <si>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</si>
  <si>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</si>
  <si>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</si>
  <si>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</si>
  <si>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</si>
  <si>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</si>
  <si>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</si>
  <si>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</si>
  <si>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</si>
  <si>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</si>
  <si>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</si>
  <si>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</si>
  <si>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</si>
  <si>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</si>
  <si>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</si>
  <si>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</si>
  <si>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</si>
  <si>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</si>
  <si>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</si>
  <si>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</si>
  <si>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</si>
  <si>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</si>
  <si>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</si>
  <si>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</si>
  <si>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</si>
  <si>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</si>
  <si>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</si>
  <si>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</si>
  <si>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</si>
  <si>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</si>
  <si>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</si>
  <si>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</si>
  <si>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</si>
  <si>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</si>
  <si>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</si>
  <si>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</si>
  <si>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</si>
  <si>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</si>
  <si>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</si>
  <si>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</si>
  <si>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</si>
  <si>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</si>
  <si>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</si>
  <si>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</si>
  <si>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</si>
  <si>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</si>
  <si>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</si>
  <si>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</si>
  <si>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</si>
  <si>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</si>
  <si>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</si>
  <si>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</si>
  <si>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</si>
  <si>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</si>
  <si>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</si>
  <si>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</si>
  <si>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</si>
  <si>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</si>
  <si>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</si>
  <si>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</si>
  <si>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</si>
  <si>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</si>
  <si>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</si>
  <si>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</si>
  <si>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</si>
  <si>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</si>
  <si>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</si>
  <si>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</si>
  <si>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</si>
  <si>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</si>
  <si>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</si>
  <si>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</si>
  <si>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</si>
  <si>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</si>
  <si>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</si>
  <si>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</si>
  <si>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</si>
  <si>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</si>
  <si>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</si>
  <si>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</si>
  <si>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</si>
  <si>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</si>
  <si>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</si>
  <si>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</si>
  <si>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</si>
  <si>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</si>
  <si>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</si>
  <si>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</si>
  <si>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</si>
  <si>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</si>
  <si>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</si>
  <si>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</si>
  <si>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</si>
  <si>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</si>
  <si>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</si>
  <si>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</si>
  <si>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</si>
  <si>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</si>
  <si>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</si>
  <si>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</si>
  <si>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</si>
  <si>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</si>
  <si>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</si>
  <si>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</si>
  <si>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</si>
  <si>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</si>
  <si>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</si>
  <si>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</si>
  <si>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</si>
  <si>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</si>
  <si>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</si>
  <si>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</si>
  <si>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</si>
  <si>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</si>
  <si>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</si>
  <si>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</si>
  <si>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</si>
  <si>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</si>
  <si>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</si>
  <si>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</si>
  <si>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</si>
  <si>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</si>
  <si>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</si>
  <si>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</si>
  <si>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</si>
  <si>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</si>
  <si>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</si>
  <si>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</si>
  <si>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</si>
  <si>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</si>
  <si>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</si>
  <si>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</si>
  <si>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</si>
  <si>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</si>
  <si>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</si>
  <si>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</si>
  <si>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</si>
  <si>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</si>
  <si>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</si>
  <si>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</si>
  <si>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</si>
  <si>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</si>
  <si>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</si>
  <si>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</si>
  <si>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</si>
  <si>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</si>
  <si>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</si>
  <si>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</si>
  <si>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</si>
  <si>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</si>
  <si>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</si>
  <si>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</si>
  <si>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</si>
  <si>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</si>
  <si>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</si>
  <si>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</si>
  <si>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</si>
  <si>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</si>
  <si>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</si>
  <si>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</si>
  <si>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</si>
  <si>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</si>
  <si>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</si>
  <si>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</si>
  <si>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</si>
  <si>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</si>
  <si>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</si>
  <si>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</si>
  <si>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</si>
  <si>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</si>
  <si>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</si>
  <si>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</si>
  <si>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</si>
  <si>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</si>
  <si>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</si>
  <si>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</si>
  <si>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</si>
  <si>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</si>
  <si>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</si>
  <si>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</si>
  <si>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</si>
  <si>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</si>
  <si>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</si>
  <si>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</si>
  <si>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</si>
  <si>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</si>
  <si>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</si>
  <si>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</si>
  <si>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</si>
  <si>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</si>
  <si>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</si>
  <si>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</si>
  <si>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</si>
  <si>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</si>
  <si>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</si>
  <si>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</si>
  <si>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</si>
  <si>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</si>
  <si>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</si>
  <si>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</si>
  <si>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</si>
  <si>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</si>
  <si>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</si>
  <si>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</si>
  <si>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</si>
  <si>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</si>
  <si>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</si>
  <si>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</si>
  <si>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</si>
  <si>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</si>
  <si>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</si>
  <si>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</si>
  <si>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</si>
  <si>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</si>
  <si>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</si>
  <si>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</si>
  <si>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</si>
  <si>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</si>
  <si>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</si>
  <si>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</si>
  <si>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</si>
  <si>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</si>
  <si>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</si>
  <si>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</si>
  <si>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</si>
  <si>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</si>
  <si>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</si>
  <si>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</si>
  <si>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</si>
  <si>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</si>
  <si>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</si>
  <si>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</si>
  <si>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</si>
  <si>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</si>
  <si>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</si>
  <si>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</si>
  <si>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</si>
  <si>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</si>
  <si>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</si>
  <si>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</si>
  <si>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</si>
  <si>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</si>
  <si>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</si>
  <si>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</si>
  <si>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</si>
  <si>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</si>
  <si>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</si>
  <si>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</si>
  <si>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</si>
  <si>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</si>
  <si>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</si>
  <si>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</si>
  <si>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</si>
  <si>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</si>
  <si>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</si>
  <si>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</si>
  <si>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</si>
  <si>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</si>
  <si>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</si>
  <si>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</si>
  <si>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</si>
  <si>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</si>
  <si>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</si>
  <si>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</si>
  <si>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</si>
  <si>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</si>
  <si>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</si>
  <si>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</si>
  <si>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</si>
  <si>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</si>
  <si>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</si>
  <si>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</si>
  <si>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</si>
  <si>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</si>
  <si>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</si>
  <si>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</si>
  <si>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</si>
  <si>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</si>
  <si>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</si>
  <si>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</si>
  <si>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</si>
  <si>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</si>
  <si>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</si>
  <si>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</si>
  <si>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</si>
  <si>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</si>
  <si>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</si>
  <si>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</si>
  <si>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</si>
  <si>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</si>
  <si>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</si>
  <si>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</si>
  <si>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</si>
  <si>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</si>
  <si>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</si>
  <si>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</si>
  <si>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</si>
  <si>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</si>
  <si>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</si>
  <si>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</si>
  <si>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</si>
  <si>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</si>
  <si>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</si>
  <si>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</si>
  <si>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</si>
  <si>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</si>
  <si>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</si>
  <si>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</si>
  <si>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</si>
  <si>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</si>
  <si>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</si>
  <si>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</si>
  <si>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</si>
  <si>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</si>
  <si>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</si>
  <si>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</si>
  <si>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</si>
  <si>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</si>
  <si>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</si>
  <si>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</si>
  <si>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</si>
  <si>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</si>
  <si>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</si>
  <si>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</si>
  <si>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</si>
  <si>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</si>
  <si>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</si>
  <si>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</si>
  <si>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</si>
  <si>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</si>
  <si>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</si>
  <si>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</si>
  <si>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</si>
  <si>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</si>
  <si>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</si>
  <si>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</si>
  <si>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</si>
  <si>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</si>
  <si>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</si>
  <si>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</si>
  <si>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</si>
  <si>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</si>
  <si>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</si>
  <si>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</si>
  <si>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</si>
  <si>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</si>
  <si>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</si>
  <si>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</si>
  <si>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</si>
  <si>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</si>
  <si>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</si>
  <si>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</si>
  <si>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</si>
  <si>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</si>
  <si>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</si>
  <si>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</si>
  <si>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</si>
  <si>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</si>
  <si>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</si>
  <si>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</si>
  <si>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</si>
  <si>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</si>
  <si>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</si>
  <si>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</si>
  <si>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</si>
  <si>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</si>
  <si>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</si>
  <si>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</si>
  <si>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</si>
  <si>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</si>
  <si>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</si>
  <si>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</si>
  <si>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</si>
  <si>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</si>
  <si>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</si>
  <si>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</si>
  <si>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</si>
  <si>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</si>
  <si>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</si>
  <si>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</si>
  <si>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</si>
  <si>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</si>
  <si>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</si>
  <si>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</si>
  <si>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</si>
  <si>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</si>
  <si>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</si>
  <si>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</si>
  <si>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</si>
  <si>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</si>
  <si>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</si>
  <si>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</si>
  <si>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</si>
  <si>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</si>
  <si>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</si>
  <si>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</si>
  <si>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</si>
  <si>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</si>
  <si>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</si>
  <si>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</si>
  <si>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</si>
  <si>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</si>
  <si>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</si>
  <si>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</si>
  <si>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</si>
  <si>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</si>
  <si>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</si>
  <si>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</si>
  <si>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</si>
  <si>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</si>
  <si>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</si>
  <si>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</si>
  <si>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</si>
  <si>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</si>
  <si>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</si>
  <si>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</si>
  <si>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</si>
  <si>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</si>
  <si>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</si>
  <si>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</si>
  <si>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</si>
  <si>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</si>
  <si>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</si>
  <si>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</si>
  <si>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</si>
  <si>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</si>
  <si>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</si>
  <si>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</si>
  <si>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</si>
  <si>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</si>
  <si>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</si>
  <si>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</si>
  <si>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</si>
  <si>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</si>
  <si>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</si>
  <si>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</si>
  <si>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</si>
  <si>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</si>
  <si>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</si>
  <si>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</si>
  <si>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</si>
  <si>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</si>
  <si>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</si>
  <si>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</si>
  <si>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</si>
  <si>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</si>
  <si>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</si>
  <si>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</si>
  <si>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</si>
  <si>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</si>
  <si>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</si>
  <si>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</si>
  <si>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</si>
  <si>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</si>
  <si>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</si>
  <si>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</si>
  <si>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</si>
  <si>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</si>
  <si>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</si>
  <si>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</si>
  <si>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</si>
  <si>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</si>
  <si>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</si>
  <si>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</si>
  <si>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</si>
  <si>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</si>
  <si>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</si>
  <si>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</si>
  <si>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</si>
  <si>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</si>
  <si>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</si>
  <si>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</si>
  <si>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</si>
  <si>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</si>
  <si>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</si>
  <si>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</si>
  <si>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</si>
  <si>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</si>
  <si>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</si>
  <si>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</si>
  <si>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</si>
  <si>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</si>
  <si>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</si>
  <si>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</si>
  <si>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</si>
  <si>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</si>
  <si>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</si>
  <si>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</si>
  <si>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</si>
  <si>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</si>
  <si>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</si>
  <si>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</si>
  <si>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</si>
  <si>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</si>
  <si>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</si>
  <si>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</si>
  <si>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</si>
  <si>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</si>
  <si>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</si>
  <si>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</si>
  <si>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</si>
  <si>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</si>
  <si>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</si>
  <si>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</si>
  <si>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</si>
  <si>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</si>
  <si>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</si>
  <si>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</si>
  <si>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</si>
  <si>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</si>
  <si>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</si>
  <si>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</si>
  <si>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</si>
  <si>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</si>
  <si>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</si>
  <si>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</si>
  <si>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</si>
  <si>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</si>
  <si>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</si>
  <si>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</si>
  <si>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</si>
  <si>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</si>
  <si>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</si>
  <si>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</si>
  <si>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</si>
  <si>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</si>
  <si>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</si>
  <si>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</si>
  <si>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</si>
  <si>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</si>
  <si>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</si>
  <si>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</si>
  <si>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</si>
  <si>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</si>
  <si>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</si>
  <si>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</si>
  <si>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</si>
  <si>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</si>
  <si>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</si>
  <si>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</si>
  <si>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</si>
  <si>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</si>
  <si>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</si>
  <si>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</si>
  <si>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</si>
  <si>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</si>
  <si>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</si>
  <si>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</si>
  <si>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</si>
  <si>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</si>
  <si>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</si>
  <si>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</si>
  <si>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</si>
  <si>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</si>
  <si>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</si>
  <si>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</si>
  <si>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</si>
  <si>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</si>
  <si>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</si>
  <si>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</si>
  <si>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</si>
  <si>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</si>
  <si>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</si>
  <si>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</si>
  <si>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</si>
  <si>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</si>
  <si>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</si>
  <si>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</si>
  <si>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</si>
  <si>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</si>
  <si>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</si>
  <si>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</si>
  <si>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</si>
  <si>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</si>
  <si>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</si>
  <si>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</si>
  <si>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</si>
  <si>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</si>
  <si>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</si>
  <si>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</si>
  <si>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</si>
  <si>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</si>
  <si>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</si>
  <si>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</si>
  <si>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</si>
  <si>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</si>
  <si>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</si>
  <si>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</si>
  <si>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</si>
  <si>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</si>
  <si>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</si>
  <si>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</si>
  <si>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</si>
  <si>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</si>
  <si>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</si>
  <si>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</si>
  <si>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</si>
  <si>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</si>
  <si>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</si>
  <si>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</si>
  <si>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</si>
  <si>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</si>
  <si>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</si>
  <si>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</si>
  <si>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</si>
  <si>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</si>
  <si>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</si>
  <si>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</si>
  <si>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</si>
  <si>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</si>
  <si>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</si>
  <si>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</si>
  <si>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</si>
  <si>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</si>
  <si>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</si>
  <si>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</si>
  <si>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</si>
  <si>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</si>
  <si>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</si>
  <si>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</si>
  <si>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</si>
  <si>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</si>
  <si>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</si>
  <si>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</si>
  <si>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</si>
  <si>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</si>
  <si>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</si>
  <si>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</si>
  <si>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</si>
  <si>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</si>
  <si>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</si>
  <si>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</si>
  <si>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</si>
  <si>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</si>
  <si>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</si>
  <si>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</si>
  <si>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</si>
  <si>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</si>
  <si>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</si>
  <si>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</si>
  <si>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</si>
  <si>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</si>
  <si>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</si>
  <si>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</si>
  <si>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</si>
  <si>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</si>
  <si>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</si>
  <si>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</si>
  <si>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</si>
  <si>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</si>
  <si>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</si>
  <si>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</si>
  <si>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</si>
  <si>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</si>
  <si>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</si>
  <si>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</si>
  <si>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</si>
  <si>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</si>
  <si>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</si>
  <si>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</si>
  <si>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</si>
  <si>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</si>
  <si>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</si>
  <si>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</si>
  <si>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</si>
  <si>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</si>
  <si>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</si>
  <si>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</si>
  <si>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</si>
  <si>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</si>
  <si>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</si>
  <si>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</si>
  <si>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</si>
  <si>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</si>
  <si>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</si>
  <si>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</si>
  <si>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</si>
  <si>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</si>
  <si>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</si>
  <si>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</si>
  <si>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</si>
  <si>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</si>
  <si>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</si>
  <si>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</si>
  <si>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</si>
  <si>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</si>
  <si>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</si>
  <si>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</si>
  <si>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</si>
  <si>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</si>
  <si>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</si>
  <si>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</si>
  <si>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</si>
  <si>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</si>
  <si>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</si>
  <si>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</si>
  <si>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</si>
  <si>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</si>
  <si>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</si>
  <si>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</si>
  <si>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</si>
  <si>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</si>
  <si>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</si>
  <si>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</si>
  <si>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</si>
  <si>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</si>
  <si>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</si>
  <si>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</si>
  <si>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</si>
  <si>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</si>
  <si>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</si>
  <si>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</si>
  <si>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</si>
  <si>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</si>
  <si>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</si>
  <si>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</si>
  <si>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</si>
  <si>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</si>
  <si>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</si>
  <si>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</si>
  <si>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</si>
  <si>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</si>
  <si>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</si>
  <si>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</si>
  <si>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</si>
  <si>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</si>
  <si>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</si>
  <si>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</si>
  <si>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</si>
  <si>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</si>
  <si>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</si>
  <si>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</si>
  <si>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</si>
  <si>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</si>
  <si>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</si>
  <si>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</si>
  <si>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</si>
  <si>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</si>
  <si>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</si>
  <si>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</si>
  <si>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</si>
  <si>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</si>
  <si>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</si>
  <si>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</si>
  <si>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</si>
  <si>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</si>
  <si>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</si>
  <si>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</si>
  <si>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</si>
  <si>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</si>
  <si>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</si>
  <si>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</si>
  <si>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</si>
  <si>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</si>
  <si>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</si>
  <si>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</si>
  <si>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</si>
  <si>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</si>
  <si>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</si>
  <si>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</si>
  <si>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</si>
  <si>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</si>
  <si>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</si>
  <si>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</si>
  <si>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</si>
  <si>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</si>
  <si>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</si>
  <si>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</si>
  <si>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</si>
  <si>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</si>
  <si>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</si>
  <si>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</si>
  <si>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</si>
  <si>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</si>
  <si>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</si>
  <si>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</si>
  <si>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</si>
  <si>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</si>
  <si>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</si>
  <si>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</si>
  <si>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</si>
  <si>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</si>
  <si>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</si>
  <si>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</si>
  <si>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</si>
  <si>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</si>
  <si>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</si>
  <si>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</si>
  <si>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</si>
  <si>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</si>
  <si>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</si>
  <si>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</si>
  <si>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</si>
  <si>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</si>
  <si>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</si>
  <si>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</si>
  <si>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</si>
  <si>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</si>
  <si>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</si>
  <si>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</si>
  <si>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</si>
  <si>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</si>
  <si>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</si>
  <si>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</si>
  <si>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</si>
  <si>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</si>
  <si>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</si>
  <si>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</si>
  <si>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</si>
  <si>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</si>
  <si>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</si>
  <si>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</si>
  <si>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</si>
  <si>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</si>
  <si>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</si>
  <si>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</si>
  <si>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</si>
  <si>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</si>
  <si>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</si>
  <si>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</si>
  <si>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</si>
  <si>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</si>
  <si>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</si>
  <si>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</si>
  <si>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</si>
  <si>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</si>
  <si>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</si>
  <si>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</si>
  <si>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</si>
  <si>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</si>
  <si>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</si>
  <si>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</si>
  <si>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</si>
  <si>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</si>
  <si>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</si>
  <si>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</si>
  <si>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</si>
  <si>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</si>
  <si>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</si>
  <si>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</si>
  <si>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</si>
  <si>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</si>
  <si>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</si>
  <si>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</si>
  <si>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</si>
  <si>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</si>
  <si>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</si>
  <si>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</si>
  <si>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</si>
  <si>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</si>
  <si>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</si>
  <si>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</si>
  <si>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</si>
  <si>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</si>
  <si>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</si>
  <si>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</si>
  <si>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</si>
  <si>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</si>
  <si>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</si>
  <si>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</si>
  <si>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</si>
  <si>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</si>
  <si>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</si>
  <si>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</si>
  <si>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</si>
  <si>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</si>
  <si>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</si>
  <si>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</si>
  <si>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</si>
  <si>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</si>
  <si>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</si>
  <si>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</si>
  <si>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</si>
  <si>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</si>
  <si>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</si>
  <si>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</si>
  <si>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</si>
  <si>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</si>
  <si>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</si>
  <si>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</si>
  <si>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</si>
  <si>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</si>
  <si>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</si>
  <si>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</si>
  <si>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</si>
  <si>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</si>
  <si>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</si>
  <si>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</si>
  <si>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</si>
  <si>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</si>
  <si>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</si>
  <si>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</si>
  <si>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</si>
  <si>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</si>
  <si>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</si>
  <si>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</si>
  <si>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</si>
  <si>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</si>
  <si>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</si>
  <si>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</si>
  <si>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</si>
  <si>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</si>
  <si>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</si>
  <si>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</si>
  <si>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</si>
  <si>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</si>
  <si>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</si>
  <si>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</si>
  <si>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</si>
  <si>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</si>
  <si>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</si>
  <si>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</si>
  <si>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</si>
  <si>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</si>
  <si>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</si>
  <si>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</si>
  <si>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</si>
  <si>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</si>
  <si>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</si>
  <si>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</si>
  <si>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</si>
  <si>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</si>
  <si>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</si>
  <si>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</si>
  <si>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</si>
  <si>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</si>
  <si>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</si>
  <si>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</si>
  <si>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</si>
  <si>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</si>
  <si>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</si>
  <si>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</si>
  <si>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</si>
  <si>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</si>
  <si>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</si>
  <si>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</si>
  <si>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</si>
  <si>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</si>
  <si>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</si>
  <si>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</si>
  <si>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</si>
  <si>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</si>
  <si>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</si>
  <si>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</si>
  <si>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</si>
  <si>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</si>
  <si>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</si>
  <si>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</si>
  <si>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</si>
  <si>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</si>
  <si>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</si>
  <si>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</si>
  <si>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</si>
  <si>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</si>
  <si>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</si>
  <si>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</si>
  <si>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</si>
  <si>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</si>
  <si>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</si>
  <si>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</si>
  <si>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</si>
  <si>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</si>
  <si>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</si>
  <si>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</si>
  <si>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</si>
  <si>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</si>
  <si>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</si>
  <si>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</si>
  <si>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</si>
  <si>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</si>
  <si>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</si>
  <si>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</si>
  <si>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</si>
  <si>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</si>
  <si>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</si>
  <si>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</si>
  <si>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</si>
  <si>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</si>
  <si>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</si>
  <si>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</si>
  <si>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</si>
  <si>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</si>
  <si>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</si>
  <si>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</si>
  <si>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</si>
  <si>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</si>
  <si>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</si>
  <si>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</si>
  <si>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</si>
  <si>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</si>
  <si>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</si>
  <si>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</si>
  <si>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</si>
  <si>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</si>
  <si>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</si>
  <si>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</si>
  <si>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</si>
  <si>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</si>
  <si>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</si>
  <si>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</si>
  <si>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</si>
  <si>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</si>
  <si>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</si>
  <si>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</si>
  <si>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</si>
  <si>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</si>
  <si>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</si>
  <si>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</si>
  <si>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</si>
  <si>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</si>
  <si>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</si>
  <si>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</si>
  <si>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</si>
  <si>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</si>
  <si>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</si>
  <si>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</si>
  <si>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</si>
  <si>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</si>
  <si>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</si>
  <si>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</si>
  <si>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</si>
  <si>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</si>
  <si>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</si>
  <si>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</si>
  <si>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</si>
  <si>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</si>
  <si>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</si>
  <si>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</si>
  <si>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</si>
  <si>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</si>
  <si>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</si>
  <si>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</si>
  <si>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</si>
  <si>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</si>
  <si>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</si>
  <si>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</si>
  <si>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</si>
  <si>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</si>
  <si>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</si>
  <si>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</si>
  <si>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</si>
  <si>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</si>
  <si>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</si>
  <si>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</si>
  <si>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</si>
  <si>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</si>
  <si>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</si>
  <si>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</si>
  <si>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</si>
  <si>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</si>
  <si>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</si>
  <si>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</si>
  <si>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</si>
  <si>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</si>
  <si>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</si>
  <si>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</si>
  <si>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</si>
  <si>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</si>
  <si>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</si>
  <si>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</si>
  <si>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</si>
  <si>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</si>
  <si>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</si>
  <si>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</si>
  <si>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</si>
  <si>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</si>
  <si>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</si>
  <si>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</si>
  <si>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</si>
  <si>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</si>
  <si>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</si>
  <si>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</si>
  <si>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</si>
  <si>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</si>
  <si>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</si>
  <si>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</si>
  <si>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</si>
  <si>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</si>
  <si>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</si>
  <si>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</si>
  <si>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</si>
  <si>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</si>
  <si>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</si>
  <si>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</si>
  <si>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</si>
  <si>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</si>
  <si>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</si>
  <si>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</si>
  <si>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</si>
  <si>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</si>
  <si>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</si>
  <si>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</si>
  <si>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</si>
  <si>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</si>
  <si>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</si>
  <si>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</si>
  <si>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</si>
  <si>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</si>
  <si>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</si>
  <si>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</si>
  <si>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</si>
  <si>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</si>
  <si>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</si>
  <si>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</si>
  <si>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</si>
  <si>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</si>
  <si>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</si>
  <si>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</si>
  <si>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</si>
  <si>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</si>
  <si>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</si>
  <si>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</si>
  <si>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</si>
  <si>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</si>
  <si>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</si>
  <si>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</si>
  <si>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</si>
  <si>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</si>
  <si>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</si>
  <si>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</si>
  <si>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</si>
  <si>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</si>
  <si>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</si>
  <si>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</si>
  <si>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</si>
  <si>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</si>
  <si>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</si>
  <si>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</si>
  <si>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</si>
  <si>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</si>
  <si>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</si>
  <si>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</si>
  <si>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</si>
  <si>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</si>
  <si>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</si>
  <si>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</si>
  <si>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</si>
  <si>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</si>
  <si>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</si>
  <si>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</si>
  <si>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</si>
  <si>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</si>
  <si>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</si>
  <si>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</si>
  <si>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</si>
  <si>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</si>
  <si>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</si>
  <si>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</si>
  <si>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</si>
  <si>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</si>
  <si>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</si>
  <si>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</si>
  <si>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</si>
  <si>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</si>
  <si>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</si>
  <si>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</si>
  <si>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</si>
  <si>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</si>
  <si>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</si>
  <si>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</si>
  <si>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</si>
  <si>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</si>
  <si>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</si>
  <si>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</si>
  <si>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</si>
  <si>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</si>
  <si>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</si>
  <si>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</si>
  <si>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</si>
  <si>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</si>
  <si>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</si>
  <si>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</si>
  <si>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</si>
  <si>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</si>
  <si>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</si>
  <si>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</si>
  <si>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</si>
  <si>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</si>
  <si>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</si>
  <si>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</si>
  <si>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</si>
  <si>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</si>
  <si>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</si>
  <si>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</si>
  <si>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</si>
  <si>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</si>
  <si>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</si>
  <si>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</si>
  <si>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</si>
  <si>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</si>
  <si>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</si>
  <si>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</si>
  <si>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</si>
  <si>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</si>
  <si>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</si>
  <si>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</si>
  <si>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</si>
  <si>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</si>
  <si>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</si>
  <si>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</si>
  <si>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</si>
  <si>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</si>
  <si>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</si>
  <si>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</si>
  <si>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</si>
  <si>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</si>
  <si>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</si>
  <si>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</si>
  <si>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</si>
  <si>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</si>
  <si>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</si>
  <si>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</si>
  <si>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</si>
  <si>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</si>
  <si>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</si>
  <si>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</si>
  <si>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</si>
  <si>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</si>
  <si>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</si>
  <si>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</si>
  <si>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</si>
  <si>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</si>
  <si>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</si>
  <si>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</si>
  <si>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</si>
  <si>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</si>
  <si>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</si>
  <si>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</si>
  <si>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</si>
  <si>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</si>
  <si>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</si>
  <si>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</si>
  <si>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</si>
  <si>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</si>
  <si>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</si>
  <si>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</si>
  <si>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</si>
  <si>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</si>
  <si>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</si>
  <si>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</si>
  <si>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</si>
  <si>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</si>
  <si>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</si>
  <si>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</si>
  <si>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</si>
  <si>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</si>
  <si>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</si>
  <si>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</si>
  <si>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</si>
  <si>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</si>
  <si>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</si>
  <si>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</si>
  <si>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</si>
  <si>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</si>
  <si>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</si>
  <si>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</si>
  <si>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</si>
  <si>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</si>
  <si>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</si>
  <si>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</si>
  <si>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</si>
  <si>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</si>
  <si>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</si>
  <si>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</si>
  <si>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</si>
  <si>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</si>
  <si>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</si>
  <si>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</si>
  <si>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</si>
  <si>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</si>
  <si>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</si>
  <si>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</si>
  <si>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</si>
  <si>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</si>
  <si>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</si>
  <si>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</si>
  <si>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</si>
  <si>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</si>
  <si>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</si>
  <si>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</si>
  <si>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</si>
  <si>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</si>
  <si>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</si>
  <si>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</si>
  <si>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</si>
  <si>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</si>
  <si>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</si>
  <si>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</si>
  <si>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</si>
  <si>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</si>
  <si>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</si>
  <si>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</si>
  <si>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</si>
  <si>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</si>
  <si>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</si>
  <si>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</si>
  <si>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</si>
  <si>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</si>
  <si>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</si>
  <si>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</si>
  <si>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</si>
  <si>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</si>
  <si>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</si>
  <si>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</si>
  <si>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</si>
  <si>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</si>
  <si>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</si>
  <si>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</si>
  <si>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</si>
  <si>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</si>
  <si>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</si>
  <si>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</si>
  <si>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</si>
  <si>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</si>
  <si>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</si>
  <si>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</si>
  <si>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</si>
  <si>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</si>
  <si>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</si>
  <si>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</si>
  <si>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</si>
  <si>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</si>
  <si>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</si>
  <si>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</si>
  <si>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</si>
  <si>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</si>
  <si>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</si>
  <si>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</si>
  <si>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</si>
  <si>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</si>
  <si>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</si>
  <si>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</si>
  <si>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</si>
  <si>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</si>
  <si>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</si>
  <si>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</si>
  <si>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</si>
  <si>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</si>
  <si>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</si>
  <si>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</si>
  <si>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</si>
  <si>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</si>
  <si>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</si>
  <si>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</si>
  <si>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</si>
  <si>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</si>
  <si>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</si>
  <si>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</si>
  <si>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</si>
  <si>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</si>
  <si>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</si>
  <si>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</si>
  <si>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</si>
  <si>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</si>
  <si>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</si>
  <si>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</si>
  <si>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</si>
  <si>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</si>
  <si>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</si>
  <si>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</si>
  <si>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</si>
  <si>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</si>
  <si>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</si>
  <si>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</si>
  <si>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</si>
  <si>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</si>
  <si>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</si>
  <si>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</si>
  <si>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</si>
  <si>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</si>
  <si>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</si>
  <si>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</si>
  <si>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</si>
  <si>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</si>
  <si>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</si>
  <si>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</si>
  <si>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</si>
  <si>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</si>
  <si>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</si>
  <si>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</si>
  <si>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</si>
  <si>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</si>
  <si>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</si>
  <si>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</si>
  <si>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</si>
  <si>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</si>
  <si>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</si>
  <si>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</si>
  <si>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</si>
  <si>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</si>
  <si>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</si>
  <si>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</si>
  <si>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</si>
  <si>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</si>
  <si>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</si>
  <si>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</si>
  <si>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</si>
  <si>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</si>
  <si>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</si>
  <si>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</si>
  <si>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</si>
  <si>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</si>
  <si>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</si>
  <si>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</si>
  <si>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</si>
  <si>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</si>
  <si>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</si>
  <si>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</si>
  <si>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</si>
  <si>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</si>
  <si>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</si>
  <si>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</si>
  <si>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</si>
  <si>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</si>
  <si>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</si>
  <si>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</si>
  <si>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</si>
  <si>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</si>
  <si>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</si>
  <si>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</si>
  <si>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</si>
  <si>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</si>
  <si>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</si>
  <si>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</si>
  <si>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</si>
  <si>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</si>
  <si>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</si>
  <si>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</si>
  <si>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</si>
  <si>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</si>
  <si>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</si>
  <si>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</si>
  <si>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</si>
  <si>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</si>
  <si>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</si>
  <si>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</si>
  <si>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</si>
  <si>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</si>
  <si>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</si>
  <si>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</si>
  <si>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</si>
  <si>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</si>
  <si>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</si>
  <si>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</si>
  <si>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</si>
  <si>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</si>
  <si>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</si>
  <si>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</si>
  <si>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</si>
  <si>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</si>
  <si>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</si>
  <si>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</si>
  <si>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</si>
  <si>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</si>
  <si>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</si>
  <si>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</si>
  <si>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</si>
  <si>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</si>
  <si>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</si>
  <si>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</si>
  <si>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</si>
  <si>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</si>
  <si>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</si>
  <si>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</si>
  <si>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</si>
  <si>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</si>
  <si>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</si>
  <si>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</si>
  <si>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</si>
  <si>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</si>
  <si>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</si>
  <si>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</si>
  <si>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</si>
  <si>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</si>
  <si>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</si>
  <si>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</si>
  <si>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</si>
  <si>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</si>
  <si>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</si>
  <si>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</si>
  <si>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</si>
  <si>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</si>
  <si>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</si>
  <si>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</si>
  <si>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</si>
  <si>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</si>
  <si>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</si>
  <si>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</si>
  <si>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</si>
  <si>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</si>
  <si>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</si>
  <si>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</si>
  <si>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</si>
  <si>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</si>
  <si>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</si>
  <si>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</si>
  <si>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</si>
  <si>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</si>
  <si>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</si>
  <si>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</si>
  <si>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</si>
  <si>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</si>
  <si>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</si>
  <si>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</si>
  <si>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</si>
  <si>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</si>
  <si>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</si>
  <si>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</si>
  <si>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</si>
  <si>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</si>
  <si>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</si>
  <si>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</si>
  <si>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</si>
  <si>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</si>
  <si>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</si>
  <si>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</si>
  <si>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</si>
  <si>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</si>
  <si>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</si>
  <si>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</si>
  <si>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</si>
  <si>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</si>
  <si>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</si>
  <si>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</si>
  <si>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</si>
  <si>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</si>
  <si>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</si>
  <si>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</si>
  <si>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</si>
  <si>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</si>
  <si>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</si>
  <si>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</si>
  <si>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</si>
  <si>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</si>
  <si>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</si>
  <si>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</si>
  <si>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</si>
  <si>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</si>
  <si>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</si>
  <si>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</si>
  <si>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</si>
  <si>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</si>
  <si>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</si>
  <si>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</si>
  <si>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</si>
  <si>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</si>
  <si>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</si>
  <si>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</si>
  <si>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</si>
  <si>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</si>
  <si>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</si>
  <si>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</si>
  <si>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</si>
  <si>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</si>
  <si>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</si>
  <si>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</si>
  <si>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</si>
  <si>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</si>
  <si>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</si>
  <si>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</si>
  <si>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</si>
  <si>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</si>
  <si>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</si>
  <si>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</si>
  <si>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</si>
  <si>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</si>
  <si>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</si>
  <si>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</si>
  <si>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</si>
  <si>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</si>
  <si>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</si>
  <si>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</si>
  <si>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</si>
  <si>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</si>
  <si>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</si>
  <si>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</si>
  <si>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</si>
  <si>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</si>
  <si>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</si>
  <si>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</si>
  <si>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</si>
  <si>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</si>
  <si>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</si>
  <si>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</si>
  <si>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</si>
  <si>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</si>
  <si>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</si>
  <si>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</si>
  <si>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</si>
  <si>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</si>
  <si>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</si>
  <si>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</si>
  <si>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</si>
  <si>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</si>
  <si>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</si>
  <si>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</si>
  <si>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</si>
  <si>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</si>
  <si>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</si>
  <si>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</si>
  <si>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</si>
  <si>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</si>
  <si>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</si>
  <si>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</si>
  <si>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</si>
  <si>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</si>
  <si>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</si>
  <si>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</si>
  <si>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</si>
  <si>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</si>
  <si>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</si>
  <si>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</si>
  <si>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</si>
  <si>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</si>
  <si>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</si>
  <si>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</si>
  <si>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</si>
  <si>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</si>
  <si>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</si>
  <si>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</si>
  <si>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</si>
  <si>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</si>
  <si>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</si>
  <si>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</si>
  <si>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</si>
  <si>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</si>
  <si>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</si>
  <si>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</si>
  <si>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</si>
  <si>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</si>
  <si>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</si>
  <si>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</si>
  <si>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</si>
  <si>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</si>
  <si>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</si>
  <si>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</si>
  <si>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</si>
  <si>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</si>
  <si>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</si>
  <si>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</si>
  <si>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</si>
  <si>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</si>
  <si>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</si>
  <si>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</si>
  <si>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</si>
  <si>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</si>
  <si>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</si>
  <si>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</si>
  <si>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</si>
  <si>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</si>
  <si>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</si>
  <si>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</si>
  <si>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</si>
  <si>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</si>
  <si>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</si>
  <si>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</si>
  <si>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</si>
  <si>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</si>
  <si>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</si>
  <si>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</si>
  <si>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</si>
  <si>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</si>
  <si>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</si>
  <si>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</si>
  <si>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</si>
  <si>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</si>
  <si>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</si>
  <si>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</si>
  <si>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</si>
  <si>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</si>
  <si>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</si>
  <si>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</si>
  <si>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</si>
  <si>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</si>
  <si>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</si>
  <si>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</si>
  <si>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</si>
  <si>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</si>
  <si>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</si>
  <si>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</si>
  <si>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</si>
  <si>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</si>
  <si>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</si>
  <si>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</si>
  <si>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</si>
  <si>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</si>
  <si>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</si>
  <si>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</si>
  <si>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</si>
  <si>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</si>
  <si>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</si>
  <si>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</si>
  <si>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</si>
  <si>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</si>
  <si>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</si>
  <si>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</si>
  <si>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</si>
  <si>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</si>
  <si>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</si>
  <si>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</si>
  <si>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</si>
  <si>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</si>
  <si>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</si>
  <si>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</si>
  <si>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</si>
  <si>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</si>
  <si>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</si>
  <si>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</si>
  <si>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</si>
  <si>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</si>
  <si>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</si>
  <si>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</si>
  <si>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</si>
  <si>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</si>
  <si>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</si>
  <si>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</si>
  <si>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</si>
  <si>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</si>
  <si>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</si>
  <si>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</si>
  <si>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</si>
  <si>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</si>
  <si>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</si>
  <si>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</si>
  <si>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</si>
  <si>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</si>
  <si>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</si>
  <si>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</si>
  <si>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</si>
  <si>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</si>
  <si>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</si>
  <si>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</si>
  <si>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</si>
  <si>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</si>
  <si>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</si>
  <si>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</si>
  <si>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</si>
  <si>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</si>
  <si>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</si>
  <si>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</si>
  <si>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</si>
  <si>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</si>
  <si>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</si>
  <si>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</si>
  <si>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</si>
  <si>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</si>
  <si>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</si>
  <si>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</si>
  <si>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</si>
  <si>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</si>
  <si>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</si>
  <si>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</si>
  <si>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</si>
  <si>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</si>
  <si>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</si>
  <si>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</si>
  <si>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</si>
  <si>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</si>
  <si>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</si>
  <si>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</si>
  <si>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</si>
  <si>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</si>
  <si>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</si>
  <si>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</si>
  <si>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</si>
  <si>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</si>
  <si>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</si>
  <si>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</si>
  <si>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</si>
  <si>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</si>
  <si>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</si>
  <si>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</si>
  <si>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</si>
  <si>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</si>
  <si>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</si>
  <si>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</si>
  <si>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</si>
  <si>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</si>
  <si>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</si>
  <si>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</si>
  <si>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</si>
  <si>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</si>
  <si>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</si>
  <si>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</si>
  <si>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</si>
  <si>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</si>
  <si>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</si>
  <si>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</si>
  <si>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</si>
  <si>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</si>
  <si>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</si>
  <si>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</si>
  <si>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</si>
  <si>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</si>
  <si>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</si>
  <si>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</si>
  <si>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</si>
  <si>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</si>
  <si>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</si>
  <si>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</si>
  <si>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</si>
  <si>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</si>
  <si>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</si>
  <si>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</si>
  <si>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</si>
  <si>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</si>
  <si>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</si>
  <si>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</si>
  <si>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</si>
  <si>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</si>
  <si>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</si>
  <si>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</si>
  <si>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</si>
  <si>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</si>
  <si>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</si>
  <si>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</si>
  <si>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</si>
  <si>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</si>
  <si>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</si>
  <si>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</si>
  <si>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</si>
  <si>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</si>
  <si>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</si>
  <si>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</si>
  <si>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</si>
  <si>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</si>
  <si>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</si>
  <si>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</si>
  <si>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</si>
  <si>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</si>
  <si>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</si>
  <si>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</si>
  <si>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</si>
  <si>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</si>
  <si>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</si>
  <si>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</si>
  <si>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</si>
  <si>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</si>
  <si>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</si>
  <si>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</si>
  <si>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</si>
  <si>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</si>
  <si>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</si>
  <si>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</si>
  <si>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</si>
  <si>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</si>
  <si>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</si>
  <si>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</si>
  <si>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</si>
  <si>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</si>
  <si>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</si>
  <si>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</si>
  <si>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</si>
  <si>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</si>
  <si>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</si>
  <si>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</si>
  <si>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</si>
  <si>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</si>
  <si>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</si>
  <si>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</si>
  <si>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</si>
  <si>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</si>
  <si>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</si>
  <si>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</si>
  <si>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</si>
  <si>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</si>
  <si>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</si>
  <si>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</si>
  <si>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</si>
  <si>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</si>
  <si>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</si>
  <si>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</si>
  <si>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</si>
  <si>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</si>
  <si>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</si>
  <si>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</si>
  <si>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</si>
  <si>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</si>
  <si>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</si>
  <si>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</si>
  <si>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</si>
  <si>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</si>
  <si>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</si>
  <si>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</si>
  <si>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</si>
  <si>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</si>
  <si>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</si>
  <si>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</si>
  <si>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</si>
  <si>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</si>
  <si>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</si>
  <si>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</si>
  <si>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</si>
  <si>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</si>
  <si>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</si>
  <si>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</si>
  <si>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</si>
  <si>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</si>
  <si>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</si>
  <si>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</si>
  <si>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</si>
  <si>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</si>
  <si>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</si>
  <si>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</si>
  <si>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</si>
  <si>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</si>
  <si>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</si>
  <si>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</si>
  <si>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</si>
  <si>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</si>
  <si>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</si>
  <si>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</si>
  <si>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</si>
  <si>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</si>
  <si>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</si>
  <si>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</si>
  <si>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</si>
  <si>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</si>
  <si>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</si>
  <si>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</si>
  <si>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</si>
  <si>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</si>
  <si>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</si>
  <si>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</si>
  <si>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</si>
  <si>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</si>
  <si>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</si>
  <si>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</si>
  <si>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</si>
  <si>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</si>
  <si>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</si>
  <si>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</si>
  <si>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</si>
  <si>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</si>
  <si>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</si>
  <si>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</si>
  <si>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</si>
  <si>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</si>
  <si>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</si>
  <si>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</si>
  <si>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</si>
  <si>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</si>
  <si>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</si>
  <si>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</si>
  <si>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</si>
  <si>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</si>
  <si>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</si>
  <si>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</si>
  <si>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</si>
  <si>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</si>
  <si>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</si>
  <si>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</si>
  <si>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</si>
  <si>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</si>
  <si>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</si>
  <si>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</si>
  <si>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</si>
  <si>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</si>
  <si>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</si>
  <si>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</si>
  <si>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</si>
  <si>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</si>
  <si>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</si>
  <si>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</si>
  <si>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</si>
  <si>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</si>
  <si>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</si>
  <si>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</si>
  <si>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</si>
  <si>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</si>
  <si>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</si>
  <si>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</si>
  <si>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</si>
  <si>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</si>
  <si>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</si>
  <si>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</si>
  <si>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</si>
  <si>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</si>
  <si>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</si>
  <si>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</si>
  <si>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</si>
  <si>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</si>
  <si>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</si>
  <si>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</si>
  <si>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</si>
  <si>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</si>
  <si>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</si>
  <si>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</si>
  <si>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</si>
  <si>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</si>
  <si>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</si>
  <si>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</si>
  <si>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</si>
  <si>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</si>
  <si>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</si>
  <si>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</si>
  <si>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</si>
  <si>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</si>
  <si>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</si>
  <si>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</si>
  <si>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</si>
  <si>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</si>
  <si>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</si>
  <si>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</si>
  <si>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</si>
  <si>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</si>
  <si>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</si>
  <si>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</si>
  <si>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</si>
  <si>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</si>
  <si>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</si>
  <si>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</si>
  <si>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</si>
  <si>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</si>
  <si>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</si>
  <si>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</si>
  <si>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</si>
  <si>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</si>
  <si>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</si>
  <si>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</si>
  <si>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</si>
  <si>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</si>
  <si>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</si>
  <si>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</si>
  <si>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</si>
  <si>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</si>
  <si>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</si>
  <si>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</si>
  <si>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</si>
  <si>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</si>
  <si>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</si>
  <si>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</si>
  <si>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</si>
  <si>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</si>
  <si>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</si>
  <si>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</si>
  <si>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</si>
  <si>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</si>
  <si>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</si>
  <si>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</si>
  <si>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</si>
  <si>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</si>
  <si>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</si>
  <si>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</si>
  <si>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</si>
  <si>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</si>
  <si>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</si>
  <si>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</si>
  <si>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</si>
  <si>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</si>
  <si>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</si>
  <si>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</si>
  <si>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</si>
  <si>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</si>
  <si>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</si>
  <si>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</si>
  <si>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</si>
  <si>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</si>
  <si>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</si>
  <si>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</si>
  <si>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</si>
  <si>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</si>
  <si>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</si>
  <si>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</si>
  <si>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</si>
  <si>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</si>
  <si>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</si>
  <si>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</si>
  <si>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</si>
  <si>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</si>
  <si>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</si>
  <si>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</si>
  <si>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</si>
  <si>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</si>
  <si>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</si>
  <si>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</si>
  <si>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</si>
  <si>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</si>
  <si>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</si>
  <si>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</si>
  <si>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</si>
  <si>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</si>
  <si>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</si>
  <si>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</si>
  <si>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</si>
  <si>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</si>
  <si>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</si>
  <si>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</si>
  <si>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</si>
  <si>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</si>
  <si>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</si>
  <si>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</si>
  <si>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</si>
  <si>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</si>
  <si>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</si>
  <si>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</si>
  <si>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</si>
  <si>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</si>
  <si>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</si>
  <si>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</si>
  <si>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</si>
  <si>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</si>
  <si>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</si>
  <si>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</si>
  <si>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</si>
  <si>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</si>
  <si>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</si>
  <si>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</si>
  <si>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</si>
  <si>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</si>
  <si>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</si>
  <si>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</si>
  <si>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</si>
  <si>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</si>
  <si>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</si>
  <si>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</si>
  <si>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</si>
  <si>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</si>
  <si>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</si>
  <si>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</si>
  <si>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</si>
  <si>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</si>
  <si>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</si>
  <si>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</si>
  <si>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</si>
  <si>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</si>
  <si>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</si>
  <si>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</si>
  <si>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</si>
  <si>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</si>
  <si>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</si>
  <si>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</si>
  <si>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</si>
  <si>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</si>
  <si>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</si>
  <si>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</si>
  <si>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</si>
  <si>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</si>
  <si>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</si>
  <si>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</si>
  <si>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</si>
  <si>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</si>
  <si>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</si>
  <si>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</si>
  <si>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</si>
  <si>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</si>
  <si>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</si>
  <si>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</si>
  <si>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</si>
  <si>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</si>
  <si>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</si>
  <si>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</si>
  <si>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</si>
  <si>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</si>
  <si>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</si>
  <si>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</si>
  <si>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</si>
  <si>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</si>
  <si>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</si>
  <si>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</si>
  <si>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</si>
  <si>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</si>
  <si>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</si>
  <si>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</si>
  <si>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</si>
  <si>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</si>
  <si>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</si>
  <si>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</si>
  <si>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</si>
  <si>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</si>
  <si>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</si>
  <si>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</si>
  <si>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</si>
  <si>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</si>
  <si>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</si>
  <si>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</si>
  <si>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</si>
  <si>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</si>
  <si>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</si>
  <si>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</si>
  <si>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</si>
  <si>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</si>
  <si>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</si>
  <si>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</si>
  <si>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</si>
  <si>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</si>
  <si>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</si>
  <si>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</si>
  <si>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</si>
  <si>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</si>
  <si>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</si>
  <si>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</si>
  <si>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</si>
  <si>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</si>
  <si>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</si>
  <si>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</si>
  <si>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</si>
  <si>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</si>
  <si>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</si>
  <si>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</si>
  <si>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</si>
  <si>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</si>
  <si>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</si>
  <si>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</si>
  <si>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</si>
  <si>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</si>
  <si>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</si>
  <si>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</si>
  <si>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</si>
  <si>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</si>
  <si>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</si>
  <si>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</si>
  <si>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</si>
  <si>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</si>
  <si>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</si>
  <si>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</si>
  <si>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</si>
  <si>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</si>
  <si>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</si>
  <si>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</si>
  <si>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</si>
  <si>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</si>
  <si>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</si>
  <si>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</si>
  <si>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</si>
  <si>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</si>
  <si>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</si>
  <si>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</si>
  <si>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</si>
  <si>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</si>
  <si>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</si>
  <si>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</si>
  <si>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</si>
  <si>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</si>
  <si>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</si>
  <si>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</si>
  <si>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</si>
  <si>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</si>
  <si>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</si>
  <si>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</si>
  <si>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</si>
  <si>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</si>
  <si>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</si>
  <si>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</si>
  <si>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</si>
  <si>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</si>
  <si>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</si>
  <si>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</si>
  <si>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</si>
  <si>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</si>
  <si>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</si>
  <si>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</si>
  <si>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</si>
  <si>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</si>
  <si>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</si>
  <si>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</si>
  <si>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</si>
  <si>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</si>
  <si>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</si>
  <si>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</si>
  <si>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</si>
  <si>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</si>
  <si>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</si>
  <si>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</si>
  <si>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</si>
  <si>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</si>
  <si>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</si>
  <si>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</si>
  <si>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</si>
  <si>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</si>
  <si>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</si>
  <si>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</si>
  <si>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</si>
  <si>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</si>
  <si>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</si>
  <si>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</si>
  <si>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</si>
  <si>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</si>
  <si>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</si>
  <si>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</si>
  <si>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</si>
  <si>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</si>
  <si>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</si>
  <si>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</si>
  <si>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</si>
  <si>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</si>
  <si>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</si>
  <si>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</si>
  <si>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</si>
  <si>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</si>
  <si>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</si>
  <si>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</si>
  <si>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</si>
  <si>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</si>
  <si>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</si>
  <si>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</si>
  <si>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</si>
  <si>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</si>
  <si>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</si>
  <si>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</si>
  <si>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</si>
  <si>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</si>
  <si>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</si>
  <si>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</si>
  <si>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</si>
  <si>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</si>
  <si>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</si>
  <si>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</si>
  <si>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</si>
  <si>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</si>
  <si>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</si>
  <si>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</si>
  <si>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</si>
  <si>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</si>
  <si>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</si>
  <si>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</si>
  <si>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</si>
  <si>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</si>
  <si>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</si>
  <si>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</si>
  <si>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</si>
  <si>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</si>
  <si>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</si>
  <si>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</si>
  <si>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</si>
  <si>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</si>
  <si>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</si>
  <si>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</si>
  <si>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</si>
  <si>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</si>
  <si>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</si>
  <si>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</si>
  <si>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</si>
  <si>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</si>
  <si>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</si>
  <si>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</si>
  <si>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</si>
  <si>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</si>
  <si>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</si>
  <si>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</si>
  <si>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</si>
  <si>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</si>
  <si>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</si>
  <si>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</si>
  <si>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</si>
  <si>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</si>
  <si>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</si>
  <si>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</si>
  <si>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</si>
  <si>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</si>
  <si>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</si>
  <si>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</si>
  <si>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</si>
  <si>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</si>
  <si>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</si>
  <si>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</si>
  <si>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</si>
  <si>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</si>
  <si>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</si>
  <si>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</si>
  <si>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</si>
  <si>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</si>
  <si>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</si>
  <si>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</si>
  <si>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</si>
  <si>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</si>
  <si>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</si>
  <si>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</si>
  <si>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</si>
  <si>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</si>
  <si>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</si>
  <si>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</si>
  <si>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</si>
  <si>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</si>
  <si>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</si>
  <si>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</si>
  <si>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</si>
  <si>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</si>
  <si>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</si>
  <si>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</si>
  <si>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</si>
  <si>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</si>
  <si>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</si>
  <si>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</si>
  <si>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</si>
  <si>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</si>
  <si>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</si>
  <si>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</si>
  <si>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</si>
  <si>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</si>
  <si>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</si>
  <si>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</si>
  <si>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</si>
  <si>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</si>
  <si>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</si>
  <si>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</si>
  <si>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</si>
  <si>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</si>
  <si>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</si>
  <si>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</si>
  <si>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</si>
  <si>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</si>
  <si>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</si>
  <si>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</si>
  <si>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</si>
  <si>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</si>
  <si>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</si>
  <si>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</si>
  <si>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</si>
  <si>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</si>
  <si>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</si>
  <si>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</si>
  <si>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</si>
  <si>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</si>
  <si>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</si>
  <si>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</si>
  <si>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</si>
  <si>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</si>
  <si>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</si>
  <si>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</si>
  <si>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</si>
  <si>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</si>
  <si>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</si>
  <si>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</si>
  <si>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</si>
  <si>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</si>
  <si>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</si>
  <si>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</si>
  <si>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</si>
  <si>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</si>
  <si>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</si>
  <si>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</si>
  <si>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</si>
  <si>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</si>
  <si>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</si>
  <si>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</si>
  <si>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</si>
  <si>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</si>
  <si>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</si>
  <si>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</si>
  <si>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</si>
  <si>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</si>
  <si>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</si>
  <si>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</si>
  <si>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</si>
  <si>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</si>
  <si>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</si>
  <si>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</si>
  <si>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</si>
  <si>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</si>
  <si>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</si>
  <si>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</si>
  <si>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</si>
  <si>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</si>
  <si>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</si>
  <si>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</si>
  <si>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</si>
  <si>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</si>
  <si>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</si>
  <si>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</si>
  <si>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</si>
  <si>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</si>
  <si>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</si>
  <si>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</si>
  <si>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</si>
  <si>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</si>
  <si>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</si>
  <si>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</si>
  <si>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</si>
  <si>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</si>
  <si>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</si>
  <si>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</si>
  <si>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</si>
  <si>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</si>
  <si>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</si>
  <si>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</si>
  <si>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</si>
  <si>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</si>
  <si>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</si>
  <si>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</si>
  <si>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</si>
  <si>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</si>
  <si>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</si>
  <si>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</si>
  <si>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</si>
  <si>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</si>
  <si>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</si>
  <si>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</si>
  <si>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</si>
  <si>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</si>
  <si>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</si>
  <si>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</si>
  <si>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</si>
  <si>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</si>
  <si>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</si>
  <si>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</si>
  <si>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</si>
  <si>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</si>
  <si>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</si>
  <si>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</si>
  <si>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</si>
  <si>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</si>
  <si>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</si>
  <si>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</si>
  <si>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</si>
  <si>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</si>
  <si>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</si>
  <si>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</si>
  <si>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</si>
  <si>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</si>
  <si>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</si>
  <si>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</si>
  <si>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</si>
  <si>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</si>
  <si>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</si>
  <si>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</si>
  <si>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</si>
  <si>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</si>
  <si>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</si>
  <si>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</si>
  <si>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</si>
  <si>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</si>
  <si>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</si>
  <si>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</si>
  <si>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</si>
  <si>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</si>
  <si>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</si>
  <si>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</si>
  <si>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</si>
  <si>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</si>
  <si>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</si>
  <si>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</si>
  <si>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</si>
  <si>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</si>
  <si>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</si>
  <si>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</si>
  <si>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</si>
  <si>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</si>
  <si>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</si>
  <si>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</si>
  <si>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</si>
  <si>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</si>
  <si>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</si>
  <si>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</si>
  <si>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</si>
  <si>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</si>
  <si>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</si>
  <si>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</si>
  <si>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</si>
  <si>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</si>
  <si>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</si>
  <si>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</si>
  <si>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</si>
  <si>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</si>
  <si>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</si>
  <si>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</si>
  <si>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</si>
  <si>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</si>
  <si>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</si>
  <si>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</si>
  <si>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</si>
  <si>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</si>
  <si>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</si>
  <si>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</si>
  <si>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</si>
  <si>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</si>
  <si>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</si>
  <si>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</si>
  <si>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</si>
  <si>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</si>
  <si>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</si>
  <si>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</si>
  <si>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</si>
  <si>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</si>
  <si>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</si>
  <si>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</si>
  <si>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</si>
  <si>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</si>
  <si>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</si>
  <si>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</si>
  <si>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</si>
  <si>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</si>
  <si>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</si>
  <si>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</si>
  <si>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</si>
  <si>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</si>
  <si>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</si>
  <si>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</si>
  <si>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</si>
  <si>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</si>
  <si>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</si>
  <si>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</si>
  <si>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</si>
  <si>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</si>
  <si>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</si>
  <si>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</si>
  <si>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</si>
  <si>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</si>
  <si>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</si>
  <si>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</si>
  <si>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</si>
  <si>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</si>
  <si>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</si>
  <si>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</si>
  <si>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</si>
  <si>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</si>
  <si>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</si>
  <si>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</si>
  <si>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</si>
  <si>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</si>
  <si>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</si>
  <si>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</si>
  <si>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</si>
  <si>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</si>
  <si>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</si>
  <si>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</si>
  <si>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</si>
  <si>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</si>
  <si>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</si>
  <si>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</si>
  <si>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</si>
  <si>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</si>
  <si>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</si>
  <si>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</si>
  <si>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</si>
  <si>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</si>
  <si>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</si>
  <si>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</si>
  <si>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</si>
  <si>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</si>
  <si>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</si>
  <si>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</si>
  <si>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</si>
  <si>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</si>
  <si>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</si>
  <si>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</si>
  <si>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</si>
  <si>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</si>
  <si>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</si>
  <si>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</si>
  <si>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</si>
  <si>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</si>
  <si>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</si>
  <si>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</si>
  <si>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</si>
  <si>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</si>
  <si>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</si>
  <si>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</si>
  <si>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</si>
  <si>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</si>
  <si>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</si>
  <si>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</si>
  <si>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</si>
  <si>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</si>
  <si>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</si>
  <si>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</si>
  <si>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</si>
  <si>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</si>
  <si>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</si>
  <si>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</si>
  <si>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</si>
  <si>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</si>
  <si>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</si>
  <si>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</si>
  <si>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</si>
  <si>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</si>
  <si>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</si>
  <si>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</si>
  <si>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</si>
  <si>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</si>
  <si>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</si>
  <si>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</si>
  <si>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</si>
  <si>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</si>
  <si>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</si>
  <si>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</si>
  <si>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</si>
  <si>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</si>
  <si>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</si>
  <si>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</si>
  <si>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</si>
  <si>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</si>
  <si>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</si>
  <si>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</si>
  <si>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</si>
  <si>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</si>
  <si>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</si>
  <si>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</si>
  <si>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</si>
  <si>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</si>
  <si>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</si>
  <si>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</si>
  <si>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</si>
  <si>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</si>
  <si>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</si>
  <si>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</si>
  <si>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</si>
  <si>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</si>
  <si>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</si>
  <si>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</si>
  <si>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</si>
  <si>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</si>
  <si>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</si>
  <si>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</si>
  <si>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</si>
  <si>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</si>
  <si>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</si>
  <si>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</si>
  <si>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</si>
  <si>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</si>
  <si>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</si>
  <si>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</si>
  <si>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</si>
  <si>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</si>
  <si>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</si>
  <si>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</si>
  <si>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</si>
  <si>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</si>
  <si>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</si>
  <si>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</si>
  <si>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</si>
  <si>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</si>
  <si>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</si>
  <si>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</si>
  <si>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</si>
  <si>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</si>
  <si>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</si>
  <si>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</si>
  <si>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</si>
  <si>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</si>
  <si>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</si>
  <si>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</si>
  <si>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</si>
  <si>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</si>
  <si>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</si>
  <si>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</si>
  <si>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</si>
  <si>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</si>
  <si>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</si>
  <si>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</si>
  <si>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</si>
  <si>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</si>
  <si>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</si>
  <si>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</si>
  <si>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</si>
  <si>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</si>
  <si>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</si>
  <si>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</si>
  <si>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</si>
  <si>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</si>
  <si>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</si>
  <si>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</si>
  <si>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</si>
  <si>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</si>
  <si>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</si>
  <si>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</si>
  <si>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</si>
  <si>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</si>
  <si>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</si>
  <si>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</si>
  <si>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</si>
  <si>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</si>
  <si>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</si>
  <si>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</si>
  <si>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</si>
  <si>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</si>
  <si>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</si>
  <si>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</si>
  <si>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</si>
  <si>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</si>
  <si>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</si>
  <si>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</si>
  <si>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</si>
  <si>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</si>
  <si>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</si>
  <si>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</si>
  <si>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</si>
  <si>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</si>
  <si>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</si>
  <si>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</si>
  <si>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</si>
  <si>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</si>
  <si>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</si>
  <si>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</si>
  <si>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</si>
  <si>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</si>
  <si>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</si>
  <si>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</si>
  <si>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</si>
  <si>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</si>
  <si>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</si>
  <si>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</si>
  <si>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</si>
  <si>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</si>
  <si>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</si>
  <si>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</si>
  <si>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</si>
  <si>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</si>
  <si>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</si>
  <si>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</si>
  <si>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</si>
  <si>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</si>
  <si>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</si>
  <si>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</si>
  <si>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</si>
  <si>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</si>
  <si>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</si>
  <si>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</si>
  <si>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</si>
  <si>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</si>
  <si>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</si>
  <si>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</si>
  <si>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</si>
  <si>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</si>
  <si>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</si>
  <si>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</si>
  <si>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</si>
  <si>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</si>
  <si>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</si>
  <si>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</si>
  <si>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</si>
  <si>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</si>
  <si>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</si>
  <si>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</si>
  <si>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</si>
  <si>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</si>
  <si>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</si>
  <si>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</si>
  <si>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</si>
  <si>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</si>
  <si>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</si>
  <si>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</si>
  <si>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</si>
  <si>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</si>
  <si>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</si>
  <si>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</si>
  <si>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</si>
  <si>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</si>
  <si>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</si>
  <si>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</si>
  <si>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</si>
  <si>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</si>
  <si>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</si>
  <si>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</si>
  <si>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</si>
  <si>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</si>
  <si>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</si>
  <si>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</si>
  <si>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</si>
  <si>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</si>
  <si>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</si>
  <si>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</si>
  <si>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</si>
  <si>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</si>
  <si>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</si>
  <si>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</si>
  <si>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</si>
  <si>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</si>
  <si>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</si>
  <si>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</si>
  <si>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</si>
  <si>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</si>
  <si>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</si>
  <si>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</si>
  <si>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</si>
  <si>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</si>
  <si>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</si>
  <si>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</si>
  <si>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</si>
  <si>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</si>
  <si>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</si>
  <si>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</si>
  <si>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</si>
  <si>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</si>
  <si>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</si>
  <si>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</si>
  <si>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</si>
  <si>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</si>
  <si>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</si>
  <si>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</si>
  <si>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</si>
  <si>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</si>
  <si>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</si>
  <si>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</si>
  <si>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</si>
  <si>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</si>
  <si>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</si>
  <si>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</si>
  <si>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</si>
  <si>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</si>
  <si>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</si>
  <si>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</si>
  <si>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</si>
  <si>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</si>
  <si>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</si>
  <si>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</si>
  <si>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</si>
  <si>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</si>
  <si>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</si>
  <si>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</si>
  <si>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</si>
  <si>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</si>
  <si>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</si>
  <si>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</si>
  <si>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</si>
  <si>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</si>
  <si>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</si>
  <si>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</si>
  <si>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</si>
  <si>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</si>
  <si>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</si>
  <si>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</si>
  <si>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</si>
  <si>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</si>
  <si>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</si>
  <si>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</si>
  <si>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</si>
  <si>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</si>
  <si>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</si>
  <si>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</si>
  <si>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</si>
  <si>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</si>
  <si>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</si>
  <si>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</si>
  <si>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</si>
  <si>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</si>
  <si>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</si>
  <si>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</si>
  <si>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</si>
  <si>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</si>
  <si>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</si>
  <si>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</si>
  <si>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</si>
  <si>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</si>
  <si>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</si>
  <si>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</si>
  <si>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</si>
  <si>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</si>
  <si>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</si>
  <si>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</si>
  <si>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</si>
  <si>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</si>
  <si>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</si>
  <si>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</si>
  <si>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</si>
  <si>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</si>
  <si>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</si>
  <si>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</si>
  <si>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</si>
  <si>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</si>
  <si>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</si>
  <si>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</si>
  <si>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</si>
  <si>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</si>
  <si>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</si>
  <si>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</si>
  <si>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</si>
  <si>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</si>
  <si>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</si>
  <si>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</si>
  <si>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</si>
  <si>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</si>
  <si>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</si>
  <si>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</si>
  <si>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</si>
  <si>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</si>
  <si>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</si>
  <si>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</si>
  <si>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</si>
  <si>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</si>
  <si>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</si>
  <si>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</si>
  <si>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</si>
  <si>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</si>
  <si>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</si>
  <si>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</si>
  <si>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</si>
  <si>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</si>
  <si>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</si>
  <si>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</si>
  <si>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</si>
  <si>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</si>
  <si>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</si>
  <si>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</si>
  <si>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</si>
  <si>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</si>
  <si>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</si>
  <si>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</si>
  <si>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</si>
  <si>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</si>
  <si>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</si>
  <si>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</si>
  <si>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</si>
  <si>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</si>
  <si>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</si>
  <si>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</si>
  <si>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</si>
  <si>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</si>
  <si>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</si>
  <si>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</si>
  <si>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</si>
  <si>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</si>
  <si>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</si>
  <si>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</si>
  <si>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</si>
  <si>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</si>
  <si>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</si>
  <si>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</si>
  <si>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</si>
  <si>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</si>
  <si>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</si>
  <si>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</si>
  <si>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</si>
  <si>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</si>
  <si>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</si>
  <si>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</si>
  <si>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</si>
  <si>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</si>
  <si>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</si>
  <si>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</si>
  <si>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</si>
  <si>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</si>
  <si>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</si>
  <si>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</si>
  <si>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</si>
  <si>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</si>
  <si>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</si>
  <si>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</si>
  <si>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</si>
  <si>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</si>
  <si>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</si>
  <si>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</si>
  <si>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</si>
  <si>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</si>
  <si>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</si>
  <si>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</si>
  <si>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</si>
  <si>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</si>
  <si>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</si>
  <si>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</si>
  <si>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</si>
  <si>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</si>
  <si>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</si>
  <si>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</si>
  <si>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</si>
  <si>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</si>
  <si>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</si>
  <si>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</si>
  <si>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</si>
  <si>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</si>
  <si>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</si>
  <si>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</si>
  <si>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</si>
  <si>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</si>
  <si>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</si>
  <si>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</si>
  <si>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</si>
  <si>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</si>
  <si>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</si>
  <si>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</si>
  <si>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</si>
  <si>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</si>
  <si>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</si>
  <si>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</si>
  <si>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</si>
  <si>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</si>
  <si>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</si>
  <si>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</si>
  <si>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</si>
  <si>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</si>
  <si>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</si>
  <si>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</si>
  <si>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</si>
  <si>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</si>
  <si>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</si>
  <si>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</si>
  <si>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</si>
  <si>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</si>
  <si>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</si>
  <si>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</si>
  <si>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</si>
  <si>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</si>
  <si>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</si>
  <si>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</si>
  <si>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</si>
  <si>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</si>
  <si>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</si>
  <si>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</si>
  <si>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</si>
  <si>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</si>
  <si>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</si>
  <si>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</si>
  <si>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</si>
  <si>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</si>
  <si>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</si>
  <si>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</si>
  <si>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</si>
  <si>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</si>
  <si>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</si>
  <si>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</si>
  <si>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</si>
  <si>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</si>
  <si>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</si>
  <si>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</si>
  <si>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</si>
  <si>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</si>
  <si>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</si>
  <si>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</si>
  <si>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</si>
  <si>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</si>
  <si>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</si>
  <si>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</si>
  <si>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</si>
  <si>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</si>
  <si>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</si>
  <si>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</si>
  <si>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</si>
  <si>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</si>
  <si>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</si>
  <si>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</si>
  <si>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</si>
  <si>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</si>
  <si>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</si>
  <si>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</si>
  <si>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</si>
  <si>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</si>
  <si>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</si>
  <si>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</si>
  <si>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</si>
  <si>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</si>
  <si>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</si>
  <si>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</si>
  <si>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</si>
  <si>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</si>
  <si>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</si>
  <si>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</si>
  <si>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</si>
  <si>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</si>
  <si>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</si>
  <si>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</si>
  <si>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</si>
  <si>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</si>
  <si>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</si>
  <si>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</si>
  <si>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</si>
  <si>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</si>
  <si>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</si>
  <si>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</si>
  <si>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</si>
  <si>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</si>
  <si>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</si>
  <si>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</si>
  <si>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</si>
  <si>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</si>
  <si>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</si>
  <si>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</si>
  <si>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</si>
  <si>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</si>
  <si>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</si>
  <si>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</si>
  <si>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</si>
  <si>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</si>
  <si>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</si>
  <si>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</si>
  <si>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</si>
  <si>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</si>
  <si>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</si>
  <si>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</si>
  <si>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</si>
  <si>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</si>
  <si>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</si>
  <si>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</si>
  <si>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</si>
  <si>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</si>
  <si>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</si>
  <si>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</si>
  <si>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</si>
  <si>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</si>
  <si>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</si>
  <si>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</si>
  <si>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</si>
  <si>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</si>
  <si>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</si>
  <si>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</si>
  <si>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</si>
  <si>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</si>
  <si>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</si>
  <si>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</si>
  <si>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</si>
  <si>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</si>
  <si>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</si>
  <si>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</si>
  <si>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</si>
  <si>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</si>
  <si>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</si>
  <si>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</si>
  <si>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</si>
  <si>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</si>
  <si>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</si>
  <si>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</si>
  <si>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</si>
  <si>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</si>
  <si>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</si>
  <si>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</si>
  <si>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</si>
  <si>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</si>
  <si>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</si>
  <si>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</si>
  <si>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</si>
  <si>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</si>
  <si>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</si>
  <si>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</si>
  <si>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</si>
  <si>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</si>
  <si>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</si>
  <si>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</si>
  <si>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</si>
  <si>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</si>
  <si>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</si>
  <si>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</si>
  <si>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</si>
  <si>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</si>
  <si>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</si>
  <si>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</si>
  <si>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</si>
  <si>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</si>
  <si>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</si>
  <si>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</si>
  <si>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</si>
  <si>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</si>
  <si>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</si>
  <si>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</si>
  <si>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</si>
  <si>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</si>
  <si>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</si>
  <si>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</si>
  <si>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</si>
  <si>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</si>
  <si>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</si>
  <si>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</si>
  <si>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</si>
  <si>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</si>
  <si>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</si>
  <si>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</si>
  <si>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</si>
  <si>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</si>
  <si>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</si>
  <si>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</si>
  <si>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</si>
  <si>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</si>
  <si>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</si>
  <si>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</si>
  <si>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</si>
  <si>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</si>
  <si>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</si>
  <si>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</si>
  <si>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</si>
  <si>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</si>
  <si>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</si>
  <si>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</si>
  <si>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</si>
  <si>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</si>
  <si>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</si>
  <si>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</si>
  <si>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</si>
  <si>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</si>
  <si>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</si>
  <si>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</si>
  <si>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</si>
  <si>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</si>
  <si>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</si>
  <si>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</si>
  <si>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</si>
  <si>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</si>
  <si>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</si>
  <si>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</si>
  <si>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</si>
  <si>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</si>
  <si>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</si>
  <si>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</si>
  <si>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</si>
  <si>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</si>
  <si>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</si>
  <si>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</si>
  <si>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</si>
  <si>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</si>
  <si>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</si>
  <si>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</si>
  <si>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</si>
  <si>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</si>
  <si>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</si>
  <si>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</si>
  <si>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</si>
  <si>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</si>
  <si>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</si>
  <si>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</si>
  <si>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</si>
  <si>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</si>
  <si>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</si>
  <si>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</si>
  <si>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</si>
  <si>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</si>
  <si>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</si>
  <si>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</si>
  <si>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</si>
  <si>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</si>
  <si>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</si>
  <si>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</si>
  <si>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</si>
  <si>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</si>
  <si>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</si>
  <si>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</si>
  <si>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</si>
  <si>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</si>
  <si>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</si>
  <si>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</si>
  <si>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</si>
  <si>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</si>
  <si>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</si>
  <si>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</si>
  <si>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</si>
  <si>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</si>
  <si>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</si>
  <si>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</si>
  <si>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</si>
  <si>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</si>
  <si>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</si>
  <si>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</si>
  <si>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</si>
  <si>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</si>
  <si>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</si>
  <si>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</si>
  <si>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</si>
  <si>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</si>
  <si>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</si>
  <si>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</si>
  <si>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</si>
  <si>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</si>
  <si>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</si>
  <si>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</si>
  <si>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</si>
  <si>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</si>
  <si>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</si>
  <si>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</si>
  <si>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</si>
  <si>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</si>
  <si>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</si>
  <si>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</si>
  <si>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</si>
  <si>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</si>
  <si>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</si>
  <si>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</si>
  <si>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</si>
  <si>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</si>
  <si>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</si>
  <si>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</si>
  <si>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</si>
  <si>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</si>
  <si>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</si>
  <si>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</si>
  <si>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</si>
  <si>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</si>
  <si>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</si>
  <si>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</si>
  <si>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</si>
  <si>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</si>
  <si>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</si>
  <si>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</si>
  <si>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</si>
  <si>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</si>
  <si>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</si>
  <si>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</si>
  <si>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</si>
  <si>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</si>
  <si>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</si>
  <si>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</si>
  <si>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</si>
  <si>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</si>
  <si>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</si>
  <si>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</si>
  <si>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</si>
  <si>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</si>
  <si>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</si>
  <si>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</si>
  <si>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</si>
  <si>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</si>
  <si>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</si>
  <si>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</si>
  <si>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</si>
  <si>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</si>
  <si>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</si>
  <si>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</si>
  <si>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</si>
  <si>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</si>
  <si>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</si>
  <si>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</si>
  <si>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</si>
  <si>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</si>
  <si>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</si>
  <si>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</si>
  <si>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</si>
  <si>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</si>
  <si>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</si>
  <si>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</si>
  <si>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</si>
  <si>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</si>
  <si>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</si>
  <si>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</si>
  <si>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</si>
  <si>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</si>
  <si>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</si>
  <si>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</si>
  <si>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</si>
  <si>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</si>
  <si>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</si>
  <si>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</si>
  <si>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</si>
  <si>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</si>
  <si>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</si>
  <si>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</si>
  <si>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</si>
  <si>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</si>
  <si>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</si>
  <si>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</si>
  <si>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</si>
  <si>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</si>
  <si>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</si>
  <si>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</si>
  <si>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</si>
  <si>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</si>
  <si>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</si>
  <si>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</si>
  <si>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</si>
  <si>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</si>
  <si>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</si>
  <si>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</si>
  <si>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</si>
  <si>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</si>
  <si>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</si>
  <si>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</si>
  <si>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</si>
  <si>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</si>
  <si>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</si>
  <si>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</si>
  <si>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</si>
  <si>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</si>
  <si>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</si>
  <si>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</si>
  <si>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</si>
  <si>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</si>
  <si>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</si>
  <si>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</si>
  <si>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</si>
  <si>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</si>
  <si>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</si>
  <si>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</si>
  <si>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</si>
  <si>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</si>
  <si>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</si>
  <si>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</si>
  <si>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</si>
  <si>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</si>
  <si>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</si>
  <si>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</si>
  <si>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</si>
  <si>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</si>
  <si>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</si>
  <si>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</si>
  <si>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</si>
  <si>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</si>
  <si>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</si>
  <si>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</si>
  <si>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</si>
  <si>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</si>
  <si>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</si>
  <si>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</si>
  <si>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</si>
  <si>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</si>
  <si>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</si>
  <si>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</si>
  <si>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</si>
  <si>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</si>
  <si>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</si>
  <si>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</si>
  <si>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</si>
  <si>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</si>
  <si>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</si>
  <si>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</si>
  <si>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</si>
  <si>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</si>
  <si>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</si>
  <si>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</si>
  <si>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</si>
  <si>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</si>
  <si>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</si>
  <si>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</si>
  <si>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</si>
  <si>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</si>
  <si>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</si>
  <si>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</si>
  <si>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</si>
  <si>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</si>
  <si>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</si>
  <si>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</si>
  <si>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</si>
  <si>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</si>
  <si>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</si>
  <si>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</si>
  <si>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</si>
  <si>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</si>
  <si>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</si>
  <si>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</si>
  <si>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</si>
  <si>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</si>
  <si>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</si>
  <si>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</si>
  <si>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</si>
  <si>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</si>
  <si>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</si>
  <si>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</si>
  <si>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</si>
  <si>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</si>
  <si>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</si>
  <si>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</si>
  <si>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</si>
  <si>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</si>
  <si>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</si>
  <si>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</si>
  <si>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</si>
  <si>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</si>
  <si>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</si>
  <si>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</si>
  <si>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</si>
  <si>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</si>
  <si>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</si>
  <si>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</si>
  <si>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</si>
  <si>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</si>
  <si>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</si>
  <si>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</si>
  <si>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</si>
  <si>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</si>
  <si>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</si>
  <si>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</si>
  <si>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</si>
  <si>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</si>
  <si>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</si>
  <si>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</si>
  <si>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</si>
  <si>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</si>
  <si>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</si>
  <si>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</si>
  <si>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</si>
  <si>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</si>
  <si>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</si>
  <si>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</si>
  <si>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</si>
  <si>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</si>
  <si>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</si>
  <si>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</si>
  <si>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</si>
  <si>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</si>
  <si>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</si>
  <si>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</si>
  <si>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</si>
  <si>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</si>
  <si>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</si>
  <si>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</si>
  <si>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</si>
  <si>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</si>
  <si>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</si>
  <si>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</si>
  <si>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</si>
  <si>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</si>
  <si>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</si>
  <si>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</si>
  <si>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</si>
  <si>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</si>
  <si>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</si>
  <si>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</si>
  <si>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</si>
  <si>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</si>
  <si>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</si>
  <si>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</si>
  <si>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</si>
  <si>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</si>
  <si>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</si>
  <si>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</si>
  <si>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</si>
  <si>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</si>
  <si>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</si>
  <si>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</si>
  <si>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</si>
  <si>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</si>
  <si>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</si>
  <si>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</si>
  <si>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</si>
  <si>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</si>
  <si>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</si>
  <si>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</si>
  <si>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</si>
  <si>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</si>
  <si>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</si>
  <si>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</si>
  <si>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</si>
  <si>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</si>
  <si>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</si>
  <si>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</si>
  <si>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</si>
  <si>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</si>
  <si>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</si>
  <si>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</si>
  <si>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</si>
  <si>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</si>
  <si>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</si>
  <si>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</si>
  <si>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</si>
  <si>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</si>
  <si>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</si>
  <si>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</si>
  <si>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</si>
  <si>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</si>
  <si>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</si>
  <si>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</si>
  <si>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</si>
  <si>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</si>
  <si>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</si>
  <si>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</si>
  <si>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</si>
  <si>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</si>
  <si>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</si>
  <si>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</si>
  <si>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</si>
  <si>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</si>
  <si>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</si>
  <si>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</si>
  <si>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</si>
  <si>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</si>
  <si>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</si>
  <si>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</si>
  <si>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</si>
  <si>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</si>
  <si>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</si>
  <si>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</si>
  <si>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</si>
  <si>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</si>
  <si>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</si>
  <si>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</si>
  <si>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</si>
  <si>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</si>
  <si>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</si>
  <si>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</si>
  <si>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</si>
  <si>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</si>
  <si>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</si>
  <si>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</si>
  <si>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</si>
  <si>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</si>
  <si>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</si>
  <si>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</si>
  <si>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</si>
  <si>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</si>
  <si>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</si>
  <si>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</si>
  <si>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</si>
  <si>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</si>
  <si>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</si>
  <si>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</si>
  <si>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</si>
  <si>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</si>
  <si>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</si>
  <si>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</si>
  <si>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</si>
  <si>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</si>
  <si>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</si>
  <si>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</si>
  <si>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</si>
  <si>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</si>
  <si>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</si>
  <si>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</si>
  <si>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</si>
  <si>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</si>
  <si>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</si>
  <si>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</si>
  <si>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</si>
  <si>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</si>
  <si>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</si>
  <si>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</si>
  <si>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</si>
  <si>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</si>
  <si>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</si>
  <si>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</si>
  <si>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</si>
  <si>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</si>
  <si>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</si>
  <si>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</si>
  <si>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</si>
  <si>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</si>
  <si>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</si>
  <si>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</si>
  <si>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</si>
  <si>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</si>
  <si>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</si>
  <si>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</si>
  <si>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</si>
  <si>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</si>
  <si>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</si>
  <si>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</si>
  <si>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</si>
  <si>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</si>
  <si>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</si>
  <si>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</si>
  <si>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</si>
  <si>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</si>
  <si>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</si>
  <si>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</si>
  <si>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</si>
  <si>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</si>
  <si>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</si>
  <si>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</si>
  <si>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</si>
  <si>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</si>
  <si>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</si>
  <si>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</si>
  <si>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</si>
  <si>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</si>
  <si>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</si>
  <si>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</si>
  <si>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</si>
  <si>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</si>
  <si>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</si>
  <si>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</si>
  <si>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</si>
  <si>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</si>
  <si>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</si>
  <si>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</si>
  <si>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</si>
  <si>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</si>
  <si>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</si>
  <si>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</si>
  <si>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</si>
  <si>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</si>
  <si>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</si>
  <si>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</si>
  <si>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</si>
  <si>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</si>
  <si>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</si>
  <si>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</si>
  <si>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</si>
  <si>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</si>
  <si>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</si>
  <si>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</si>
  <si>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</si>
  <si>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</si>
  <si>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</si>
  <si>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</si>
  <si>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</si>
  <si>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</si>
  <si>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</si>
  <si>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</si>
  <si>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</si>
  <si>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</si>
  <si>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</si>
  <si>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</si>
  <si>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</si>
  <si>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</si>
  <si>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</si>
  <si>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</si>
  <si>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</si>
  <si>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</si>
  <si>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</si>
  <si>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</si>
  <si>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</si>
  <si>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</si>
  <si>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</si>
  <si>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</si>
  <si>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</si>
  <si>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</si>
  <si>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</si>
  <si>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</si>
  <si>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</si>
  <si>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</si>
  <si>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</si>
  <si>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</si>
  <si>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</si>
  <si>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</si>
  <si>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</si>
  <si>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</si>
  <si>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</si>
  <si>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</si>
  <si>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</si>
  <si>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</si>
  <si>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</si>
  <si>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</si>
  <si>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</si>
  <si>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</si>
  <si>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</si>
  <si>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</si>
  <si>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</si>
  <si>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</si>
  <si>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</si>
  <si>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</si>
  <si>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</si>
  <si>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</si>
  <si>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</si>
  <si>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</si>
  <si>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</si>
  <si>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</si>
  <si>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</si>
  <si>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</si>
  <si>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</si>
  <si>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</si>
  <si>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</si>
  <si>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</si>
  <si>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</si>
  <si>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</si>
  <si>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</si>
  <si>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</si>
  <si>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</si>
  <si>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</si>
  <si>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</si>
  <si>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</si>
  <si>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</si>
  <si>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</si>
  <si>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</si>
  <si>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</si>
  <si>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</si>
  <si>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</si>
  <si>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</si>
  <si>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</si>
  <si>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</si>
  <si>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</si>
  <si>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</si>
  <si>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</si>
  <si>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</si>
  <si>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</si>
  <si>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</si>
  <si>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</si>
  <si>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</si>
  <si>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</si>
  <si>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</si>
  <si>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</si>
  <si>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</si>
  <si>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</si>
  <si>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</si>
  <si>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</si>
  <si>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</si>
  <si>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</si>
  <si>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</si>
  <si>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</si>
  <si>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</si>
  <si>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</si>
  <si>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</si>
  <si>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</si>
  <si>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</si>
  <si>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</si>
  <si>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</si>
  <si>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</si>
  <si>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</si>
  <si>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</si>
  <si>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</si>
  <si>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</si>
  <si>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</si>
  <si>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</si>
  <si>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</si>
  <si>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</si>
  <si>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</si>
  <si>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</si>
  <si>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</si>
  <si>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</si>
  <si>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</si>
  <si>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</si>
  <si>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</si>
  <si>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</si>
  <si>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</si>
  <si>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</si>
  <si>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</si>
  <si>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</si>
  <si>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</si>
  <si>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</si>
  <si>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</si>
  <si>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</si>
  <si>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</si>
  <si>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</si>
  <si>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</si>
  <si>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</si>
  <si>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</si>
  <si>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</si>
  <si>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</si>
  <si>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</si>
  <si>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</si>
  <si>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</si>
  <si>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</si>
  <si>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</si>
  <si>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</si>
  <si>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</si>
  <si>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</si>
  <si>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</si>
  <si>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</si>
  <si>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</si>
  <si>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</si>
  <si>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</si>
  <si>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</si>
  <si>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</si>
  <si>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</si>
  <si>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</si>
  <si>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</si>
  <si>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</si>
  <si>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</si>
  <si>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</si>
  <si>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</si>
  <si>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</si>
  <si>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</si>
  <si>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</si>
  <si>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</si>
  <si>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</si>
  <si>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</si>
  <si>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</si>
  <si>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</si>
  <si>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</si>
  <si>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</si>
  <si>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</si>
  <si>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</si>
  <si>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</si>
  <si>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</si>
  <si>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</si>
  <si>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</si>
  <si>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</si>
  <si>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</si>
  <si>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</si>
  <si>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</si>
  <si>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</si>
  <si>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</si>
  <si>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</si>
  <si>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</si>
  <si>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</si>
  <si>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</si>
  <si>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</si>
  <si>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</si>
  <si>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</si>
  <si>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</si>
  <si>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</si>
  <si>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</si>
  <si>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</si>
  <si>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</si>
  <si>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</si>
  <si>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</si>
  <si>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</si>
  <si>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</si>
  <si>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</si>
  <si>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</si>
  <si>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</si>
  <si>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</si>
  <si>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</si>
  <si>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</si>
  <si>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</si>
  <si>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</si>
  <si>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</si>
  <si>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</si>
  <si>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</si>
  <si>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</si>
  <si>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</si>
  <si>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</si>
  <si>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</si>
  <si>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</si>
  <si>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</si>
  <si>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</si>
  <si>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</si>
  <si>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</si>
  <si>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</si>
  <si>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</si>
  <si>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</si>
  <si>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</si>
  <si>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</si>
  <si>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</si>
  <si>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</si>
  <si>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</si>
  <si>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</si>
  <si>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</si>
  <si>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</si>
  <si>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</si>
  <si>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</si>
  <si>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</si>
  <si>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</si>
  <si>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</si>
  <si>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</si>
  <si>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</si>
  <si>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</si>
  <si>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</si>
  <si>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</si>
  <si>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</si>
  <si>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</si>
  <si>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</si>
  <si>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</si>
  <si>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</si>
  <si>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</si>
  <si>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</si>
  <si>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</si>
  <si>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</si>
  <si>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</si>
  <si>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</si>
  <si>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</si>
  <si>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</si>
  <si>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</si>
  <si>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</si>
  <si>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</si>
  <si>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</si>
  <si>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</si>
  <si>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</si>
  <si>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</si>
  <si>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</si>
  <si>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</si>
  <si>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</si>
  <si>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</si>
  <si>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</si>
  <si>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</si>
  <si>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</si>
  <si>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</si>
  <si>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</si>
  <si>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</si>
  <si>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</si>
  <si>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</si>
  <si>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</si>
  <si>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</si>
  <si>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</si>
  <si>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</si>
  <si>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</si>
  <si>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</si>
  <si>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</si>
  <si>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</si>
  <si>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</si>
  <si>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</si>
  <si>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</si>
  <si>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</si>
  <si>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</si>
  <si>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</si>
  <si>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</si>
  <si>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</si>
  <si>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</si>
  <si>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</si>
  <si>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</si>
  <si>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</si>
  <si>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</si>
  <si>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</si>
  <si>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</si>
  <si>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</si>
  <si>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</si>
  <si>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</si>
  <si>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</si>
  <si>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</si>
  <si>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</si>
  <si>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</si>
  <si>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</si>
  <si>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</si>
  <si>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</si>
  <si>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</si>
  <si>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</si>
  <si>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</si>
  <si>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</si>
  <si>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</si>
  <si>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</si>
  <si>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</si>
  <si>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</si>
  <si>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</si>
  <si>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</si>
  <si>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</si>
  <si>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</si>
  <si>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</si>
  <si>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</si>
  <si>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</si>
  <si>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</si>
  <si>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</si>
  <si>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</si>
  <si>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</si>
  <si>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</si>
  <si>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</si>
  <si>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</si>
  <si>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</si>
  <si>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</si>
  <si>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</si>
  <si>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</si>
  <si>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</si>
  <si>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</si>
  <si>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</si>
  <si>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</si>
  <si>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</si>
  <si>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</si>
  <si>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</si>
  <si>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</si>
  <si>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</si>
  <si>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</si>
  <si>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</si>
  <si>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</si>
  <si>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</si>
  <si>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</si>
  <si>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</si>
  <si>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</si>
  <si>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</si>
  <si>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</si>
  <si>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</si>
  <si>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</si>
  <si>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</si>
  <si>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</si>
  <si>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</si>
  <si>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</si>
  <si>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</si>
  <si>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</si>
  <si>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</si>
  <si>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</si>
  <si>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</si>
  <si>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</si>
  <si>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</si>
  <si>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</si>
  <si>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</si>
  <si>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</si>
  <si>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</si>
  <si>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</si>
  <si>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</si>
  <si>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</si>
  <si>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</si>
  <si>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</si>
  <si>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</si>
  <si>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</si>
  <si>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</si>
  <si>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</si>
  <si>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</si>
  <si>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</si>
  <si>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</si>
  <si>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</si>
  <si>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</si>
  <si>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</si>
  <si>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</si>
  <si>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</si>
  <si>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</si>
  <si>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</si>
  <si>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</si>
  <si>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</si>
  <si>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</si>
  <si>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</si>
  <si>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</si>
  <si>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</si>
  <si>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</si>
  <si>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</si>
  <si>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</si>
  <si>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</si>
  <si>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</si>
  <si>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</si>
  <si>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</si>
  <si>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</si>
  <si>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</si>
  <si>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</si>
  <si>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</si>
  <si>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</si>
  <si>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</si>
  <si>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</si>
  <si>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</si>
  <si>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</si>
  <si>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</si>
  <si>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</si>
  <si>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</si>
  <si>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</si>
  <si>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</si>
  <si>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</si>
  <si>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</si>
  <si>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</si>
  <si>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</si>
  <si>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</si>
  <si>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</si>
  <si>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</si>
  <si>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</si>
  <si>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</si>
  <si>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</si>
  <si>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</si>
  <si>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</si>
  <si>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</si>
  <si>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</si>
  <si>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</si>
  <si>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</si>
  <si>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</si>
  <si>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</si>
  <si>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</si>
  <si>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</si>
  <si>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</si>
  <si>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</si>
  <si>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</si>
  <si>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</si>
  <si>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</si>
  <si>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</si>
  <si>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</si>
  <si>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</si>
  <si>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</si>
  <si>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</si>
  <si>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</si>
  <si>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</si>
  <si>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</si>
  <si>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</si>
  <si>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</si>
  <si>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</si>
  <si>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</si>
  <si>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</si>
  <si>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</si>
  <si>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</si>
  <si>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</si>
  <si>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</si>
  <si>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</si>
  <si>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</si>
  <si>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</si>
  <si>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</si>
  <si>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</si>
  <si>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</si>
  <si>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</si>
  <si>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</si>
  <si>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</si>
  <si>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</si>
  <si>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</si>
  <si>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</si>
  <si>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</si>
  <si>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</si>
  <si>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</si>
  <si>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</si>
  <si>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</si>
  <si>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</si>
  <si>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</si>
  <si>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</si>
  <si>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</si>
  <si>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</si>
  <si>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</si>
  <si>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</si>
  <si>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</si>
  <si>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</si>
  <si>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</si>
  <si>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</si>
  <si>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</si>
  <si>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</si>
  <si>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</si>
  <si>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</si>
  <si>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</si>
  <si>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</si>
  <si>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</si>
  <si>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</si>
  <si>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</si>
  <si>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</si>
  <si>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</si>
  <si>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</si>
  <si>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</si>
  <si>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</si>
  <si>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</si>
  <si>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</si>
  <si>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</si>
  <si>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</si>
  <si>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</si>
  <si>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</si>
  <si>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</si>
  <si>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</si>
  <si>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</si>
  <si>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</si>
  <si>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</si>
  <si>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</si>
  <si>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</si>
  <si>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</si>
  <si>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</si>
  <si>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</si>
  <si>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</si>
  <si>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</si>
  <si>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</si>
  <si>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</si>
  <si>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</si>
  <si>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</si>
  <si>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</si>
  <si>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</si>
  <si>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</si>
  <si>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</si>
  <si>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</si>
  <si>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</si>
  <si>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</si>
  <si>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</si>
  <si>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</si>
  <si>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</si>
  <si>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</si>
  <si>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</si>
  <si>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</si>
  <si>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</si>
  <si>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</si>
  <si>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</si>
  <si>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</si>
  <si>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</si>
  <si>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</si>
  <si>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</si>
  <si>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</si>
  <si>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</si>
  <si>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</si>
  <si>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</si>
  <si>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</si>
  <si>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</si>
  <si>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</si>
  <si>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</si>
  <si>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</si>
  <si>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</si>
  <si>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</si>
  <si>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</si>
  <si>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</si>
  <si>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</si>
  <si>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</si>
  <si>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</si>
  <si>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</si>
  <si>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</si>
  <si>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</si>
  <si>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</si>
  <si>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</si>
  <si>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</si>
  <si>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</si>
  <si>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</si>
  <si>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</si>
  <si>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</si>
  <si>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</si>
  <si>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</si>
  <si>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</si>
  <si>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</si>
  <si>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</si>
  <si>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</si>
  <si>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</si>
  <si>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</si>
  <si>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</si>
  <si>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</si>
  <si>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</si>
  <si>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</si>
  <si>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</si>
  <si>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</si>
  <si>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</si>
  <si>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</si>
  <si>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</si>
  <si>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</si>
  <si>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</si>
  <si>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</si>
  <si>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</si>
  <si>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</si>
  <si>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</si>
  <si>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</si>
  <si>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</si>
  <si>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</si>
  <si>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</si>
  <si>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</si>
  <si>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</si>
  <si>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</si>
  <si>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</si>
  <si>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</si>
  <si>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</si>
  <si>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</si>
  <si>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</si>
  <si>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</si>
  <si>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</si>
  <si>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</si>
  <si>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</si>
  <si>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</si>
  <si>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</si>
  <si>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</si>
  <si>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</si>
  <si>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</si>
  <si>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</si>
  <si>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</si>
  <si>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</si>
  <si>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</si>
  <si>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</si>
  <si>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</si>
  <si>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</si>
  <si>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</si>
  <si>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</si>
  <si>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</si>
  <si>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</si>
  <si>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</si>
  <si>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</si>
  <si>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</si>
  <si>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</si>
  <si>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</si>
  <si>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</si>
  <si>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</si>
  <si>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</si>
  <si>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</si>
  <si>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</si>
  <si>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</si>
  <si>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</si>
  <si>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</si>
  <si>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</si>
  <si>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</si>
  <si>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</si>
  <si>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</si>
  <si>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</si>
  <si>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</si>
  <si>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</si>
  <si>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</si>
  <si>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</si>
  <si>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</si>
  <si>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</si>
  <si>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</si>
  <si>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</si>
  <si>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</si>
  <si>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</si>
  <si>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</si>
  <si>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</si>
  <si>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</si>
  <si>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</si>
  <si>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</si>
  <si>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</si>
  <si>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</si>
  <si>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</si>
  <si>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</si>
  <si>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</si>
  <si>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</si>
  <si>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</si>
  <si>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</si>
  <si>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</si>
  <si>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</si>
  <si>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</si>
  <si>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</si>
  <si>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</si>
  <si>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</si>
  <si>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</si>
  <si>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</si>
  <si>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</si>
  <si>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</si>
  <si>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</si>
  <si>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</si>
  <si>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</si>
  <si>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</si>
  <si>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</si>
  <si>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</si>
  <si>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</si>
  <si>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</si>
  <si>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</si>
  <si>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</si>
  <si>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</si>
  <si>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</si>
  <si>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</si>
  <si>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</si>
  <si>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</si>
  <si>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</si>
  <si>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</si>
  <si>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</si>
  <si>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</si>
  <si>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</si>
  <si>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</si>
  <si>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</si>
  <si>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</si>
  <si>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</si>
  <si>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</si>
  <si>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</si>
  <si>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</si>
  <si>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</si>
  <si>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</si>
  <si>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</si>
  <si>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</si>
  <si>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</si>
  <si>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</si>
  <si>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</si>
  <si>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</si>
  <si>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</si>
  <si>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</si>
  <si>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</si>
  <si>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</si>
  <si>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</si>
  <si>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</si>
  <si>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</si>
  <si>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</si>
  <si>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</si>
  <si>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</si>
  <si>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</si>
  <si>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</si>
  <si>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</si>
  <si>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</si>
  <si>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</si>
  <si>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</si>
  <si>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</si>
  <si>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</si>
  <si>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</si>
  <si>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</si>
  <si>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</si>
  <si>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</si>
  <si>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</si>
  <si>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</si>
  <si>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</si>
  <si>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</si>
  <si>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</si>
  <si>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</si>
  <si>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</si>
  <si>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</si>
  <si>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</si>
  <si>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</si>
  <si>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</si>
  <si>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</si>
  <si>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</si>
  <si>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</si>
  <si>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</si>
  <si>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</si>
  <si>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</si>
  <si>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</si>
  <si>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</si>
  <si>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</si>
  <si>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</si>
  <si>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</si>
  <si>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</si>
  <si>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</si>
  <si>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</si>
  <si>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</si>
  <si>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</si>
  <si>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</si>
  <si>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</si>
  <si>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</si>
  <si>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</si>
  <si>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</si>
  <si>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</si>
  <si>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</si>
  <si>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</si>
  <si>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</si>
  <si>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</si>
  <si>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</si>
  <si>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</si>
  <si>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</si>
  <si>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</si>
  <si>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</si>
  <si>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</si>
  <si>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</si>
  <si>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</si>
  <si>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</si>
  <si>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</si>
  <si>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</si>
  <si>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</si>
  <si>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</si>
  <si>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</si>
  <si>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</si>
  <si>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</si>
  <si>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</si>
  <si>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</si>
  <si>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</si>
  <si>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</si>
  <si>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</si>
  <si>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</si>
  <si>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</si>
  <si>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</si>
  <si>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</si>
  <si>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</si>
  <si>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</si>
  <si>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</si>
  <si>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</si>
  <si>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</si>
  <si>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</si>
  <si>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</si>
  <si>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</si>
  <si>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</si>
  <si>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</si>
  <si>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</si>
  <si>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</si>
  <si>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</si>
  <si>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</si>
  <si>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</si>
  <si>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</si>
  <si>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</si>
  <si>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</si>
  <si>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</si>
  <si>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</si>
  <si>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</si>
  <si>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</si>
  <si>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</si>
  <si>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</si>
  <si>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</si>
  <si>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</si>
  <si>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</si>
  <si>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</si>
  <si>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</si>
  <si>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</si>
  <si>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</si>
  <si>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</si>
  <si>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</si>
  <si>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</si>
  <si>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</si>
  <si>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</si>
  <si>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</si>
  <si>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</si>
  <si>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</si>
  <si>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</si>
  <si>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</si>
  <si>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</si>
  <si>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</si>
  <si>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</si>
  <si>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</si>
  <si>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</si>
  <si>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</si>
  <si>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</si>
  <si>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</si>
  <si>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</si>
  <si>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</si>
  <si>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</si>
  <si>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</si>
  <si>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</si>
  <si>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</si>
  <si>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</si>
  <si>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</si>
  <si>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</si>
  <si>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</si>
  <si>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</si>
  <si>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</si>
  <si>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</si>
  <si>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</si>
  <si>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</si>
  <si>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</si>
  <si>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</si>
  <si>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</si>
  <si>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</si>
  <si>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</si>
  <si>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</si>
  <si>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</si>
  <si>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</si>
  <si>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</si>
  <si>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</si>
  <si>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</si>
  <si>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</si>
  <si>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</si>
  <si>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</si>
  <si>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</si>
  <si>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</si>
  <si>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</si>
  <si>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</si>
  <si>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</si>
  <si>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</si>
  <si>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</si>
  <si>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</si>
  <si>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</si>
  <si>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</si>
  <si>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</si>
  <si>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</si>
  <si>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</si>
  <si>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</si>
  <si>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</si>
  <si>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</si>
  <si>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</si>
  <si>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</si>
  <si>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</si>
  <si>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</si>
  <si>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</si>
  <si>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</si>
  <si>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</si>
  <si>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</si>
  <si>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</si>
  <si>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</si>
  <si>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</si>
  <si>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</si>
  <si>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</si>
  <si>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</si>
  <si>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</si>
  <si>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</si>
  <si>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</si>
  <si>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</si>
  <si>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</si>
  <si>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</si>
  <si>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</si>
  <si>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</si>
  <si>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</si>
  <si>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</si>
  <si>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</si>
  <si>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</si>
  <si>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</si>
  <si>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</si>
  <si>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</si>
  <si>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</si>
  <si>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</si>
  <si>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</si>
  <si>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</si>
  <si>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</si>
  <si>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</si>
  <si>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</si>
  <si>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</si>
  <si>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</si>
  <si>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</si>
  <si>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</si>
  <si>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</si>
  <si>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</si>
  <si>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</si>
  <si>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</si>
  <si>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</si>
  <si>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</si>
  <si>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</si>
  <si>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</si>
  <si>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</si>
  <si>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</si>
  <si>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</si>
  <si>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</si>
  <si>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</si>
  <si>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</si>
  <si>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</si>
  <si>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</si>
  <si>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</si>
  <si>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</si>
  <si>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</si>
  <si>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</si>
  <si>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</si>
  <si>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</si>
  <si>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</si>
  <si>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</si>
  <si>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</si>
  <si>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</si>
  <si>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</si>
  <si>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</si>
  <si>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</si>
  <si>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</si>
  <si>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</si>
  <si>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</si>
  <si>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</si>
  <si>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</si>
  <si>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</si>
  <si>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</si>
  <si>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</si>
  <si>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</si>
  <si>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</si>
  <si>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</si>
  <si>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</si>
  <si>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</si>
  <si>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</si>
  <si>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</si>
  <si>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</si>
  <si>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</si>
  <si>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</si>
  <si>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</si>
  <si>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</si>
  <si>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</si>
  <si>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</si>
  <si>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</si>
  <si>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</si>
  <si>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</si>
  <si>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</si>
  <si>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</si>
  <si>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</si>
  <si>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</si>
  <si>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</si>
  <si>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</si>
  <si>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</si>
  <si>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</si>
  <si>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</si>
  <si>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</si>
  <si>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</si>
  <si>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</si>
  <si>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</si>
  <si>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</si>
  <si>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</si>
  <si>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</si>
  <si>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</si>
  <si>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</si>
  <si>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</si>
  <si>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</si>
  <si>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</si>
  <si>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</si>
  <si>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</si>
  <si>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</si>
  <si>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</si>
  <si>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</si>
  <si>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</si>
  <si>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</si>
  <si>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</si>
  <si>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</si>
  <si>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</si>
  <si>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</si>
  <si>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</si>
  <si>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</si>
  <si>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</si>
  <si>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</si>
  <si>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</si>
  <si>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</si>
  <si>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</si>
  <si>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</si>
  <si>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</si>
  <si>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</si>
  <si>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</si>
  <si>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</si>
  <si>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</si>
  <si>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</si>
  <si>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</si>
  <si>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</si>
  <si>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</si>
  <si>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</si>
  <si>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</si>
  <si>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</si>
  <si>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</si>
  <si>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</si>
  <si>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</si>
  <si>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</si>
  <si>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</si>
  <si>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</si>
  <si>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</si>
  <si>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</si>
  <si>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</si>
  <si>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</si>
  <si>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</si>
  <si>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</si>
  <si>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</si>
  <si>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</si>
  <si>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</si>
  <si>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</si>
  <si>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</si>
  <si>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</si>
  <si>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</si>
  <si>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</si>
  <si>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</si>
  <si>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</si>
  <si>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</si>
  <si>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</si>
  <si>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</si>
  <si>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</si>
  <si>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</si>
  <si>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</si>
  <si>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</si>
  <si>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</si>
  <si>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</si>
  <si>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</si>
  <si>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</si>
  <si>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</si>
  <si>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</si>
  <si>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</si>
  <si>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</si>
  <si>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</si>
  <si>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</si>
  <si>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</si>
  <si>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</si>
  <si>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</si>
  <si>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</si>
  <si>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</si>
  <si>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</si>
  <si>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</si>
  <si>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</si>
  <si>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</si>
  <si>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</si>
  <si>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</si>
  <si>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</si>
  <si>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</si>
  <si>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</si>
  <si>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</si>
  <si>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</si>
  <si>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</si>
  <si>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</si>
  <si>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</si>
  <si>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</si>
  <si>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</si>
  <si>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</si>
  <si>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</si>
  <si>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</si>
  <si>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</si>
  <si>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</si>
  <si>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</si>
  <si>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</si>
  <si>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</si>
  <si>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</si>
  <si>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</si>
  <si>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</si>
  <si>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</si>
  <si>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</si>
  <si>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</si>
  <si>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</si>
  <si>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</si>
  <si>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</si>
  <si>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</si>
  <si>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</si>
  <si>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</si>
  <si>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</si>
  <si>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</si>
  <si>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</si>
  <si>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</si>
  <si>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</si>
  <si>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</si>
  <si>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</si>
  <si>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</si>
  <si>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</si>
  <si>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</si>
  <si>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</si>
  <si>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</si>
  <si>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</si>
  <si>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</si>
  <si>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</si>
  <si>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</si>
  <si>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</si>
  <si>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</si>
  <si>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</si>
  <si>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</si>
  <si>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</si>
  <si>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</si>
  <si>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</si>
  <si>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</si>
  <si>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</si>
  <si>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</si>
  <si>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</si>
  <si>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</si>
  <si>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</si>
  <si>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</si>
  <si>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</si>
  <si>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</si>
  <si>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</si>
  <si>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</si>
  <si>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</si>
  <si>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</si>
  <si>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</si>
  <si>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</si>
  <si>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</si>
  <si>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</si>
  <si>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</si>
  <si>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</si>
  <si>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</si>
  <si>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</si>
  <si>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</si>
  <si>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</si>
  <si>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</si>
  <si>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</si>
  <si>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</si>
  <si>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</si>
  <si>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</si>
  <si>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</si>
  <si>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</si>
  <si>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</si>
  <si>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</si>
  <si>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</si>
  <si>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</si>
  <si>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</si>
  <si>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</si>
  <si>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</si>
  <si>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</si>
  <si>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</si>
  <si>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</si>
  <si>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</si>
  <si>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</si>
  <si>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</si>
  <si>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</si>
  <si>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</si>
  <si>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</si>
  <si>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</si>
  <si>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</si>
  <si>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</si>
  <si>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</si>
  <si>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</si>
  <si>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</si>
  <si>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</si>
  <si>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</si>
  <si>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</si>
  <si>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</si>
  <si>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</si>
  <si>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</si>
  <si>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</si>
  <si>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</si>
  <si>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</si>
  <si>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</si>
  <si>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</si>
  <si>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</si>
  <si>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</si>
  <si>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</si>
  <si>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</si>
  <si>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</si>
  <si>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</si>
  <si>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</si>
  <si>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</si>
  <si>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</si>
  <si>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</si>
  <si>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</si>
  <si>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</si>
  <si>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</si>
  <si>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</si>
  <si>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</si>
  <si>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</si>
  <si>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</si>
  <si>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</si>
  <si>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</si>
  <si>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</si>
  <si>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</si>
  <si>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</si>
  <si>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</si>
  <si>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</si>
  <si>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</si>
  <si>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</si>
  <si>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</si>
  <si>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</si>
  <si>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</si>
  <si>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</si>
  <si>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</si>
  <si>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</si>
  <si>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</si>
  <si>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</si>
  <si>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</si>
  <si>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</si>
  <si>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</si>
  <si>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</si>
  <si>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</si>
  <si>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</si>
  <si>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</si>
  <si>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</si>
  <si>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</si>
  <si>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</si>
  <si>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</si>
  <si>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</si>
  <si>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</si>
  <si>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</si>
  <si>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</si>
  <si>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</si>
  <si>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</si>
  <si>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</si>
  <si>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</si>
  <si>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</si>
  <si>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</si>
  <si>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</si>
  <si>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</si>
  <si>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</si>
  <si>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</si>
  <si>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</si>
  <si>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</si>
  <si>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</si>
  <si>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</si>
  <si>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</si>
  <si>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</si>
  <si>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</si>
  <si>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</si>
  <si>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</si>
  <si>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</si>
  <si>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</si>
  <si>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</si>
  <si>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</si>
  <si>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</si>
  <si>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</si>
  <si>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</si>
  <si>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</si>
  <si>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</si>
  <si>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</si>
  <si>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</si>
  <si>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</si>
  <si>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</si>
  <si>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</si>
  <si>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</si>
  <si>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</si>
  <si>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</si>
  <si>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</si>
  <si>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</si>
  <si>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</si>
  <si>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</si>
  <si>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</si>
  <si>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</si>
  <si>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</si>
  <si>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</si>
  <si>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</si>
  <si>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</si>
  <si>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</si>
  <si>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</si>
  <si>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</si>
  <si>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</si>
  <si>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</si>
  <si>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</si>
  <si>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</si>
  <si>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</si>
  <si>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</si>
  <si>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</si>
  <si>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</si>
  <si>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</si>
  <si>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</si>
  <si>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</si>
  <si>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</si>
  <si>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</si>
  <si>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</si>
  <si>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</si>
  <si>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</si>
  <si>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</si>
  <si>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</si>
  <si>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</si>
  <si>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</si>
  <si>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</si>
  <si>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</si>
  <si>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</si>
  <si>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</si>
  <si>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</si>
  <si>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</si>
  <si>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</si>
  <si>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</si>
  <si>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</si>
  <si>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</si>
  <si>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</si>
  <si>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</si>
  <si>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</si>
  <si>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</si>
  <si>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</si>
  <si>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</si>
  <si>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</si>
  <si>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</si>
  <si>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</si>
  <si>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</si>
  <si>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</si>
  <si>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</si>
  <si>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</si>
  <si>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</si>
  <si>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</si>
  <si>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</si>
  <si>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</si>
  <si>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</si>
  <si>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</si>
  <si>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</si>
  <si>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</si>
  <si>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</si>
  <si>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</si>
  <si>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</si>
  <si>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</si>
  <si>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</si>
  <si>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</si>
  <si>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</si>
  <si>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</si>
  <si>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</si>
  <si>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</si>
  <si>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</si>
  <si>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</si>
  <si>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</si>
  <si>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</si>
  <si>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</si>
  <si>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</si>
  <si>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</si>
  <si>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</si>
  <si>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</si>
  <si>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</si>
  <si>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</si>
  <si>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</si>
  <si>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</si>
  <si>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</si>
  <si>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</si>
  <si>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</si>
  <si>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</si>
  <si>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</si>
  <si>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</si>
  <si>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</si>
  <si>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</si>
  <si>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</si>
  <si>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</si>
  <si>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</si>
  <si>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</si>
  <si>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</si>
  <si>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</si>
  <si>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</si>
  <si>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</si>
  <si>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</si>
  <si>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</si>
  <si>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</si>
  <si>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</si>
  <si>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</si>
  <si>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</si>
  <si>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</si>
  <si>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</si>
  <si>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</si>
  <si>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</si>
  <si>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</si>
  <si>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</si>
  <si>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</si>
  <si>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</si>
  <si>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</si>
  <si>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</si>
  <si>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</si>
  <si>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</si>
  <si>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</si>
  <si>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</si>
  <si>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</si>
  <si>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</si>
  <si>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</si>
  <si>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</si>
  <si>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</si>
  <si>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</si>
  <si>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</si>
  <si>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</si>
  <si>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</si>
  <si>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</si>
  <si>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</si>
  <si>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</si>
  <si>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</si>
  <si>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</si>
  <si>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</si>
  <si>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</si>
  <si>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</si>
  <si>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</si>
  <si>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</si>
  <si>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</si>
  <si>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</si>
  <si>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</si>
  <si>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</si>
  <si>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</si>
  <si>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</si>
  <si>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</si>
  <si>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</si>
  <si>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</si>
  <si>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</si>
  <si>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</si>
  <si>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</si>
  <si>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</si>
  <si>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</si>
  <si>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</si>
  <si>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</si>
  <si>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</si>
  <si>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</si>
  <si>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</si>
  <si>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</si>
  <si>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</si>
  <si>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</si>
  <si>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</si>
  <si>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</si>
  <si>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</si>
  <si>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</si>
  <si>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</si>
  <si>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</si>
  <si>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</si>
  <si>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</si>
  <si>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</si>
  <si>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</si>
  <si>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</si>
  <si>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</si>
  <si>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</si>
  <si>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</si>
  <si>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</si>
  <si>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</si>
  <si>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</si>
  <si>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</si>
  <si>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</si>
  <si>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</si>
  <si>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</si>
  <si>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</si>
  <si>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</si>
  <si>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</si>
  <si>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</si>
  <si>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</si>
  <si>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</si>
  <si>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</si>
  <si>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</si>
  <si>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</si>
  <si>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</si>
  <si>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</si>
  <si>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</si>
  <si>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</si>
  <si>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</si>
  <si>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</si>
  <si>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</si>
  <si>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</si>
  <si>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</si>
  <si>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</si>
  <si>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</si>
  <si>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</si>
  <si>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</si>
  <si>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</si>
  <si>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</si>
  <si>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</si>
  <si>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</si>
  <si>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</si>
  <si>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</si>
  <si>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</si>
  <si>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</si>
  <si>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</si>
  <si>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</si>
  <si>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</si>
  <si>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</si>
  <si>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</si>
  <si>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</si>
  <si>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</si>
  <si>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</si>
  <si>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</si>
  <si>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</si>
  <si>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</si>
  <si>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</si>
  <si>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</si>
  <si>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</si>
  <si>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</si>
  <si>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</si>
  <si>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</si>
  <si>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</si>
  <si>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</si>
  <si>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</si>
  <si>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</si>
  <si>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</si>
  <si>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</si>
  <si>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</si>
  <si>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</si>
  <si>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</si>
  <si>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</si>
  <si>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</si>
  <si>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</si>
  <si>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</si>
  <si>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</si>
  <si>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</si>
  <si>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</si>
  <si>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</si>
  <si>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</si>
  <si>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</si>
  <si>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</si>
  <si>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</si>
  <si>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</si>
  <si>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</si>
  <si>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</si>
  <si>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</si>
  <si>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</si>
  <si>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</si>
  <si>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</si>
  <si>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</si>
  <si>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</si>
  <si>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</si>
  <si>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</si>
  <si>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</si>
  <si>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</si>
  <si>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</si>
  <si>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</si>
  <si>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</si>
  <si>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</si>
  <si>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</si>
  <si>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</si>
  <si>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</si>
  <si>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</si>
  <si>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</si>
  <si>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</si>
  <si>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</si>
  <si>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</si>
  <si>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</si>
  <si>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</si>
  <si>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</si>
  <si>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</si>
  <si>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</si>
  <si>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</si>
  <si>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</si>
  <si>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</si>
  <si>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</si>
  <si>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</si>
  <si>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</si>
  <si>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</si>
  <si>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</si>
  <si>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</si>
  <si>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</si>
  <si>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</si>
  <si>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</si>
  <si>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</si>
  <si>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</si>
  <si>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</si>
  <si>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</si>
  <si>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</si>
  <si>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</si>
  <si>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</si>
  <si>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</si>
  <si>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</si>
  <si>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</si>
  <si>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</si>
  <si>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</si>
  <si>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</si>
  <si>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</si>
  <si>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</si>
  <si>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</si>
  <si>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</si>
  <si>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</si>
  <si>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</si>
  <si>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</si>
  <si>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</si>
  <si>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</si>
  <si>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</si>
  <si>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</si>
  <si>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</si>
  <si>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</si>
  <si>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</si>
  <si>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</si>
  <si>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</si>
  <si>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</si>
  <si>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</si>
  <si>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</si>
  <si>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</si>
  <si>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</si>
  <si>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</si>
  <si>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</si>
  <si>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</si>
  <si>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</si>
  <si>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</si>
  <si>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</si>
  <si>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</si>
  <si>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</si>
  <si>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</si>
  <si>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</si>
  <si>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</si>
  <si>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</si>
  <si>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</si>
  <si>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</si>
  <si>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</si>
  <si>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</si>
  <si>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</si>
  <si>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</si>
  <si>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</si>
  <si>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</si>
  <si>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</si>
  <si>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</si>
  <si>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</si>
  <si>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</si>
  <si>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</si>
  <si>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</si>
  <si>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</si>
  <si>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</si>
  <si>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</si>
  <si>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</si>
  <si>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</si>
  <si>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</si>
  <si>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</si>
  <si>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</si>
  <si>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</si>
  <si>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</si>
  <si>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</si>
  <si>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</si>
  <si>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</si>
  <si>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</si>
  <si>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</si>
  <si>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</si>
  <si>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</si>
  <si>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</si>
  <si>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</si>
  <si>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</si>
  <si>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</si>
  <si>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</si>
  <si>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</si>
  <si>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</si>
  <si>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</si>
  <si>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</si>
  <si>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</si>
  <si>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</si>
  <si>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</si>
  <si>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</si>
  <si>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</si>
  <si>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</si>
  <si>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</si>
  <si>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</si>
  <si>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</si>
  <si>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</si>
  <si>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</si>
  <si>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</si>
  <si>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</si>
  <si>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</si>
  <si>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</si>
  <si>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</si>
  <si>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</si>
  <si>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</si>
  <si>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</si>
  <si>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</si>
  <si>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</si>
  <si>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</si>
  <si>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</si>
  <si>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</si>
  <si>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</si>
  <si>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</si>
  <si>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</si>
  <si>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</si>
  <si>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</si>
  <si>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</si>
  <si>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</si>
  <si>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</si>
  <si>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</si>
  <si>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</si>
  <si>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</si>
  <si>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</si>
  <si>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</si>
  <si>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</si>
  <si>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</si>
  <si>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</si>
  <si>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</si>
  <si>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</si>
  <si>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</si>
  <si>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</si>
  <si>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</si>
  <si>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</si>
  <si>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</si>
  <si>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</si>
  <si>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</si>
  <si>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</si>
  <si>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</si>
  <si>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</si>
  <si>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</si>
  <si>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</si>
  <si>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</si>
  <si>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</si>
  <si>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</si>
  <si>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</si>
  <si>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</si>
  <si>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</si>
  <si>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</si>
  <si>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</si>
  <si>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</si>
  <si>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</si>
  <si>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</si>
  <si>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</si>
  <si>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</si>
  <si>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</si>
  <si>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</si>
  <si>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</si>
  <si>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</si>
  <si>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</si>
  <si>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</si>
  <si>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</si>
  <si>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</si>
  <si>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</si>
  <si>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</si>
  <si>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</si>
  <si>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</si>
  <si>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</si>
  <si>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</si>
  <si>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</si>
  <si>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</si>
  <si>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</si>
  <si>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</si>
  <si>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</si>
  <si>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</si>
  <si>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</si>
  <si>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</si>
  <si>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</si>
  <si>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</si>
  <si>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</si>
  <si>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</si>
  <si>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</si>
  <si>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</si>
  <si>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</si>
  <si>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</si>
  <si>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</si>
  <si>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</si>
  <si>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</si>
  <si>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</si>
  <si>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</si>
  <si>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</si>
  <si>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</si>
  <si>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</si>
  <si>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</si>
  <si>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</si>
  <si>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</si>
  <si>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</si>
  <si>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</si>
  <si>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</si>
  <si>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</si>
  <si>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</si>
  <si>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</si>
  <si>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</si>
  <si>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</si>
  <si>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</si>
  <si>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</si>
  <si>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</si>
  <si>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</si>
  <si>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</si>
  <si>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</si>
  <si>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</si>
  <si>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</si>
  <si>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</si>
  <si>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</si>
  <si>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</si>
  <si>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</si>
  <si>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</si>
  <si>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</si>
  <si>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</si>
  <si>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</si>
  <si>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</si>
  <si>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</si>
  <si>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</si>
  <si>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</si>
  <si>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</si>
  <si>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</si>
  <si>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</si>
  <si>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</si>
  <si>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</si>
  <si>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</si>
  <si>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</si>
  <si>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</si>
  <si>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</si>
  <si>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</si>
  <si>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</si>
  <si>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</si>
  <si>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</si>
  <si>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</si>
  <si>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</si>
  <si>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</si>
  <si>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</si>
  <si>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</si>
  <si>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</si>
  <si>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</si>
  <si>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</si>
  <si>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</si>
  <si>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</si>
  <si>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</si>
  <si>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</si>
  <si>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</si>
  <si>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</si>
  <si>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</si>
  <si>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</si>
  <si>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</si>
  <si>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</si>
  <si>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</si>
  <si>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</si>
  <si>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</si>
  <si>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</si>
  <si>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</si>
  <si>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</si>
  <si>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</si>
  <si>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</si>
  <si>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</si>
  <si>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</si>
  <si>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</si>
  <si>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</si>
  <si>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</si>
  <si>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</si>
  <si>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</si>
  <si>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</si>
  <si>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</si>
  <si>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</si>
  <si>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</si>
  <si>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</si>
  <si>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</si>
  <si>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</si>
  <si>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</si>
  <si>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</si>
  <si>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</si>
  <si>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</si>
  <si>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</si>
  <si>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</si>
  <si>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</si>
  <si>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</si>
  <si>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</si>
  <si>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</si>
  <si>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</si>
  <si>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</si>
  <si>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</si>
  <si>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</si>
  <si>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</si>
  <si>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</si>
  <si>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</si>
  <si>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</si>
  <si>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</si>
  <si>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</si>
  <si>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</si>
  <si>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</si>
  <si>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</si>
  <si>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</si>
  <si>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</si>
  <si>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</si>
  <si>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</si>
  <si>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</si>
  <si>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</si>
  <si>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</si>
  <si>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</si>
  <si>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</si>
  <si>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</si>
  <si>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</si>
  <si>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</si>
  <si>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</si>
  <si>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</si>
  <si>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</si>
  <si>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</si>
  <si>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</si>
  <si>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</si>
  <si>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</si>
  <si>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</si>
  <si>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</si>
  <si>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</si>
  <si>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</si>
  <si>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</si>
  <si>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</si>
  <si>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</si>
  <si>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</si>
  <si>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</si>
  <si>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</si>
  <si>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</si>
  <si>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</si>
  <si>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</si>
  <si>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</si>
  <si>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</si>
  <si>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</si>
  <si>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</si>
  <si>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</si>
  <si>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</si>
  <si>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</si>
  <si>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</si>
  <si>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</si>
  <si>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</si>
  <si>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</si>
  <si>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</si>
  <si>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</si>
  <si>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</si>
  <si>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</si>
  <si>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</si>
  <si>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</si>
  <si>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</si>
  <si>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</si>
  <si>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</si>
  <si>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</si>
  <si>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</si>
  <si>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</si>
  <si>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</si>
  <si>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</si>
  <si>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</si>
  <si>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</si>
  <si>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</si>
  <si>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</si>
  <si>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</si>
  <si>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</si>
  <si>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</si>
  <si>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</si>
  <si>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</si>
  <si>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</si>
  <si>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</si>
  <si>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</si>
  <si>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</si>
  <si>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</si>
  <si>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</si>
  <si>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</si>
  <si>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</si>
  <si>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</si>
  <si>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</si>
  <si>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</si>
  <si>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</si>
  <si>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</si>
  <si>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</si>
  <si>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</si>
  <si>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</si>
  <si>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</si>
  <si>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</si>
  <si>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</si>
  <si>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</si>
  <si>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</si>
  <si>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</si>
  <si>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</si>
  <si>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</si>
  <si>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</si>
  <si>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</si>
  <si>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</si>
  <si>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</si>
  <si>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</si>
  <si>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</si>
  <si>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</si>
  <si>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</si>
  <si>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</si>
  <si>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</si>
  <si>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</si>
  <si>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</si>
  <si>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</si>
  <si>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</si>
  <si>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</si>
  <si>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</si>
  <si>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</si>
  <si>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</si>
  <si>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</si>
  <si>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</si>
  <si>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</si>
  <si>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</si>
  <si>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</si>
  <si>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</si>
  <si>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</si>
  <si>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</si>
  <si>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</si>
  <si>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</si>
  <si>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</si>
  <si>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</si>
  <si>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</si>
  <si>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</si>
  <si>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</si>
  <si>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</si>
  <si>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</si>
  <si>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</si>
  <si>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</si>
  <si>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</si>
  <si>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</si>
  <si>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</si>
  <si>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</si>
  <si>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</si>
  <si>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</si>
  <si>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</si>
  <si>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</si>
  <si>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</si>
  <si>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</si>
  <si>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</si>
  <si>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</si>
  <si>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</si>
  <si>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</si>
  <si>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</si>
  <si>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</si>
  <si>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</si>
  <si>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</si>
  <si>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</si>
  <si>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</si>
  <si>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</si>
  <si>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</si>
  <si>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</si>
  <si>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</si>
  <si>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</si>
  <si>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</si>
  <si>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</si>
  <si>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</si>
  <si>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</si>
  <si>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</si>
  <si>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</si>
  <si>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</si>
  <si>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</si>
  <si>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</si>
  <si>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</si>
  <si>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</si>
  <si>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</si>
  <si>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</si>
  <si>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</si>
  <si>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</si>
  <si>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</si>
  <si>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</si>
  <si>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</si>
  <si>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</si>
  <si>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</si>
  <si>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</si>
  <si>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</si>
  <si>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</si>
  <si>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</si>
  <si>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</si>
  <si>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</si>
  <si>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</si>
  <si>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</si>
  <si>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</si>
  <si>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</si>
  <si>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</si>
  <si>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</si>
  <si>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</si>
  <si>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</si>
  <si>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</si>
  <si>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</si>
  <si>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</si>
  <si>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</si>
  <si>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</si>
  <si>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</si>
  <si>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</si>
  <si>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</si>
  <si>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</si>
  <si>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</si>
  <si>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</si>
  <si>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</si>
  <si>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</si>
  <si>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</si>
  <si>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</si>
  <si>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</si>
  <si>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</si>
  <si>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</si>
  <si>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</si>
  <si>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</si>
  <si>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</si>
  <si>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</si>
  <si>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</si>
  <si>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</si>
  <si>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</si>
  <si>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</si>
  <si>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</si>
  <si>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</si>
  <si>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</si>
  <si>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</si>
  <si>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</si>
  <si>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</si>
  <si>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</si>
  <si>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</si>
  <si>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</si>
  <si>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</si>
  <si>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</si>
  <si>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</si>
  <si>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</si>
  <si>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</si>
  <si>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</si>
  <si>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</si>
  <si>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</si>
  <si>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</si>
  <si>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</si>
  <si>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</si>
  <si>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</si>
  <si>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</si>
  <si>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</si>
  <si>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</si>
  <si>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</si>
  <si>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</si>
  <si>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</si>
  <si>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</si>
  <si>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</si>
  <si>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</si>
  <si>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</si>
  <si>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</si>
  <si>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</si>
  <si>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</si>
  <si>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</si>
  <si>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</si>
  <si>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</si>
  <si>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</si>
  <si>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</si>
  <si>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</si>
  <si>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</si>
  <si>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</si>
  <si>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</si>
  <si>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</si>
  <si>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</si>
  <si>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</si>
  <si>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</si>
  <si>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</si>
  <si>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</si>
  <si>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</si>
  <si>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</si>
  <si>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</si>
  <si>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</si>
  <si>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</si>
  <si>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</si>
  <si>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</si>
  <si>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</si>
  <si>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</si>
  <si>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</si>
  <si>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</si>
  <si>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</si>
  <si>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</si>
  <si>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</si>
  <si>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</si>
  <si>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</si>
  <si>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</si>
  <si>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</si>
  <si>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</si>
  <si>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</si>
  <si>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</si>
  <si>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</si>
  <si>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</si>
  <si>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</si>
  <si>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</si>
  <si>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</si>
  <si>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</si>
  <si>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</si>
  <si>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</si>
  <si>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</si>
  <si>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</si>
  <si>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</si>
  <si>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</si>
  <si>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</si>
  <si>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</si>
  <si>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</si>
  <si>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</si>
  <si>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</si>
  <si>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</si>
  <si>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</si>
  <si>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</si>
  <si>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</si>
  <si>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</si>
  <si>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</si>
  <si>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</si>
  <si>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</si>
  <si>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</si>
  <si>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</si>
  <si>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</si>
  <si>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</si>
  <si>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</si>
  <si>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</si>
  <si>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</si>
  <si>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</si>
  <si>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</si>
  <si>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</si>
  <si>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</si>
  <si>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</si>
  <si>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</si>
  <si>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</si>
  <si>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</si>
  <si>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</si>
  <si>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</si>
  <si>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</si>
  <si>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</si>
  <si>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</si>
  <si>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</si>
  <si>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</si>
  <si>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</si>
  <si>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</si>
  <si>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</si>
  <si>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</si>
  <si>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</si>
  <si>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</si>
  <si>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</si>
  <si>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</si>
  <si>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</si>
  <si>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</si>
  <si>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</si>
  <si>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</si>
  <si>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</si>
  <si>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</si>
  <si>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</si>
  <si>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</si>
  <si>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</si>
  <si>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</si>
  <si>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</si>
  <si>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</si>
  <si>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</si>
  <si>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</si>
  <si>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</si>
  <si>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</si>
  <si>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</si>
  <si>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</si>
  <si>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</si>
  <si>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</si>
  <si>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</si>
  <si>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</si>
  <si>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</si>
  <si>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</si>
  <si>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</si>
  <si>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</si>
  <si>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</si>
  <si>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</si>
  <si>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</si>
  <si>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</si>
  <si>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</si>
  <si>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</si>
  <si>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</si>
  <si>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</si>
  <si>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</si>
  <si>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</si>
  <si>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</si>
  <si>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</si>
  <si>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</si>
  <si>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</si>
  <si>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</si>
  <si>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</si>
  <si>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</si>
  <si>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</si>
  <si>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</si>
  <si>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</si>
  <si>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</si>
  <si>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</si>
  <si>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</si>
  <si>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</si>
  <si>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</si>
  <si>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</si>
  <si>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</si>
  <si>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</si>
  <si>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</si>
  <si>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</si>
  <si>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</si>
  <si>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</si>
  <si>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</si>
  <si>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</si>
  <si>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</si>
  <si>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</si>
  <si>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</si>
  <si>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</si>
  <si>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</si>
  <si>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</si>
  <si>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</si>
  <si>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</si>
  <si>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</si>
  <si>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</si>
  <si>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</si>
  <si>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</si>
  <si>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</si>
  <si>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</si>
  <si>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</si>
  <si>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</si>
  <si>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</si>
  <si>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</si>
  <si>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</si>
  <si>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</si>
  <si>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</si>
  <si>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</si>
  <si>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</si>
  <si>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</si>
  <si>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</si>
  <si>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</si>
  <si>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</si>
  <si>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</si>
  <si>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</si>
  <si>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</si>
  <si>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</si>
  <si>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</si>
  <si>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</si>
  <si>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</si>
  <si>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</si>
  <si>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</si>
  <si>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</si>
  <si>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</si>
  <si>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</si>
  <si>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</si>
  <si>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</si>
  <si>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</si>
  <si>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</si>
  <si>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</si>
  <si>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</si>
  <si>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</si>
  <si>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</si>
  <si>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</si>
  <si>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</si>
  <si>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</si>
  <si>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</si>
  <si>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</si>
  <si>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</si>
  <si>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</si>
  <si>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</si>
  <si>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</si>
  <si>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</si>
  <si>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</si>
  <si>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</si>
  <si>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</si>
  <si>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</si>
  <si>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</si>
  <si>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</si>
  <si>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</si>
  <si>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</si>
  <si>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</si>
  <si>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</si>
  <si>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</si>
  <si>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</si>
  <si>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</si>
  <si>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</si>
  <si>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</si>
  <si>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</si>
  <si>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</si>
  <si>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</si>
  <si>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</si>
  <si>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</si>
  <si>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</si>
  <si>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</si>
  <si>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</si>
  <si>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</si>
  <si>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</si>
  <si>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</si>
  <si>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</si>
  <si>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</si>
  <si>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</si>
  <si>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</si>
  <si>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</si>
  <si>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</si>
  <si>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</si>
  <si>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</si>
  <si>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</si>
  <si>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</si>
  <si>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</si>
  <si>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</si>
  <si>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</si>
  <si>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</si>
  <si>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</si>
  <si>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</si>
  <si>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</si>
  <si>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</si>
  <si>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</si>
  <si>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</si>
  <si>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</si>
  <si>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</si>
  <si>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</si>
  <si>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</si>
  <si>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</si>
  <si>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</si>
  <si>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</si>
  <si>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</si>
  <si>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</si>
  <si>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</si>
  <si>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</si>
  <si>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</si>
  <si>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</si>
  <si>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</si>
  <si>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</si>
  <si>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</si>
  <si>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</si>
  <si>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</si>
  <si>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</si>
  <si>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</si>
  <si>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</si>
  <si>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</si>
  <si>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</si>
  <si>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</si>
  <si>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</si>
  <si>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</si>
  <si>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</si>
  <si>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</si>
  <si>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</si>
  <si>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</si>
  <si>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</si>
  <si>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</si>
  <si>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</si>
  <si>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</si>
  <si>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</si>
  <si>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</si>
  <si>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</si>
  <si>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</si>
  <si>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</si>
  <si>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</si>
  <si>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</si>
  <si>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</si>
  <si>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</si>
  <si>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</si>
  <si>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</si>
  <si>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</si>
  <si>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</si>
  <si>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</si>
  <si>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</si>
  <si>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</si>
  <si>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</si>
  <si>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</si>
  <si>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</si>
  <si>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</si>
  <si>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</si>
  <si>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</si>
  <si>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</si>
  <si>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</si>
  <si>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</si>
  <si>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</si>
  <si>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</si>
  <si>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</si>
  <si>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</si>
  <si>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</si>
  <si>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</si>
  <si>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</si>
  <si>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</si>
  <si>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</si>
  <si>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</si>
  <si>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</si>
  <si>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</si>
  <si>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</si>
  <si>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</si>
  <si>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</si>
  <si>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</si>
  <si>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</si>
  <si>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</si>
  <si>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</si>
  <si>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</si>
  <si>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</si>
  <si>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</si>
  <si>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</si>
  <si>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</si>
  <si>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</si>
  <si>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</si>
  <si>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</si>
  <si>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</si>
  <si>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</si>
  <si>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</si>
  <si>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</si>
  <si>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</si>
  <si>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</si>
  <si>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</si>
  <si>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</si>
  <si>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</si>
  <si>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</si>
  <si>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</si>
  <si>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</si>
  <si>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</si>
  <si>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</si>
  <si>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</si>
  <si>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</si>
  <si>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</si>
  <si>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</si>
  <si>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</si>
  <si>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</si>
  <si>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</si>
  <si>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</si>
  <si>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</si>
  <si>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</si>
  <si>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</si>
  <si>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</si>
  <si>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</si>
  <si>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</si>
  <si>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</si>
  <si>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</si>
  <si>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</si>
  <si>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</si>
  <si>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</si>
  <si>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</si>
  <si>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</si>
  <si>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</si>
  <si>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</si>
  <si>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</si>
  <si>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</si>
  <si>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</si>
  <si>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</si>
  <si>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</si>
  <si>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</si>
  <si>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</si>
  <si>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</si>
  <si>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</si>
  <si>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</si>
  <si>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</si>
  <si>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</si>
  <si>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</si>
  <si>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</si>
  <si>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</si>
  <si>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</si>
  <si>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</si>
  <si>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</si>
  <si>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</si>
  <si>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</si>
  <si>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</si>
  <si>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</si>
  <si>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</si>
  <si>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</si>
  <si>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</si>
  <si>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</si>
  <si>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</si>
  <si>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</si>
  <si>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</si>
  <si>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</si>
  <si>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</si>
  <si>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</si>
  <si>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</si>
  <si>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</si>
  <si>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</si>
  <si>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</si>
  <si>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</si>
  <si>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</si>
  <si>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</si>
  <si>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</si>
  <si>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</si>
  <si>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</si>
  <si>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</si>
  <si>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</si>
  <si>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</si>
  <si>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</si>
  <si>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</si>
  <si>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</si>
  <si>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</si>
  <si>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</si>
  <si>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</si>
  <si>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</si>
  <si>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</si>
  <si>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</si>
  <si>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</si>
  <si>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</si>
  <si>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</si>
  <si>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</si>
  <si>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</si>
  <si>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</si>
  <si>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</si>
  <si>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</si>
  <si>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</si>
  <si>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</si>
  <si>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</si>
  <si>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</si>
  <si>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</si>
  <si>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</si>
  <si>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</si>
  <si>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</si>
  <si>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</si>
  <si>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</si>
  <si>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</si>
  <si>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</si>
  <si>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</si>
  <si>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</si>
  <si>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</si>
  <si>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</si>
  <si>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</si>
  <si>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</si>
  <si>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</si>
  <si>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</si>
  <si>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</si>
  <si>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</si>
  <si>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</si>
  <si>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</si>
  <si>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</si>
  <si>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</si>
  <si>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</si>
  <si>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</si>
  <si>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</si>
  <si>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</si>
  <si>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</si>
  <si>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</si>
  <si>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</si>
  <si>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</si>
  <si>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</si>
  <si>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</si>
  <si>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</si>
  <si>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</si>
  <si>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</si>
  <si>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</si>
  <si>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</si>
  <si>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</si>
  <si>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</si>
  <si>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</si>
  <si>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</si>
  <si>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</si>
  <si>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</si>
  <si>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</si>
  <si>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</si>
  <si>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</si>
  <si>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</si>
  <si>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</si>
  <si>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</si>
  <si>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</si>
  <si>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</si>
  <si>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</si>
  <si>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</si>
  <si>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</si>
  <si>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</si>
  <si>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</si>
  <si>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</si>
  <si>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</si>
  <si>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</si>
  <si>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</si>
  <si>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</si>
  <si>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</si>
  <si>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</si>
  <si>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</si>
  <si>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</si>
  <si>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</si>
  <si>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</si>
  <si>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</si>
  <si>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</si>
  <si>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</si>
  <si>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</si>
  <si>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</si>
  <si>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</si>
  <si>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</si>
  <si>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</si>
  <si>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</si>
  <si>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</si>
  <si>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</si>
  <si>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</si>
  <si>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</si>
  <si>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</si>
  <si>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</si>
  <si>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</si>
  <si>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</si>
  <si>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</si>
  <si>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</si>
  <si>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</si>
  <si>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</si>
  <si>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</si>
  <si>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</si>
  <si>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</si>
  <si>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</si>
  <si>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</si>
  <si>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</si>
  <si>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</si>
  <si>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</si>
  <si>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</si>
  <si>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</si>
  <si>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</si>
  <si>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</si>
  <si>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</si>
  <si>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</si>
  <si>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</si>
  <si>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</si>
  <si>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</si>
  <si>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</si>
  <si>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</si>
  <si>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</si>
  <si>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</si>
  <si>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</si>
  <si>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</si>
  <si>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</si>
  <si>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</si>
  <si>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</si>
  <si>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</si>
  <si>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</si>
  <si>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</si>
  <si>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</si>
  <si>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</si>
  <si>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</si>
  <si>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</si>
  <si>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</si>
  <si>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</si>
  <si>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</si>
  <si>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</si>
  <si>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</si>
  <si>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</si>
  <si>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</si>
  <si>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</si>
  <si>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</si>
  <si>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</si>
  <si>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</si>
  <si>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</si>
  <si>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</si>
  <si>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</si>
  <si>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</si>
  <si>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</si>
  <si>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</si>
  <si>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</si>
  <si>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</si>
  <si>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</si>
  <si>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</si>
  <si>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</si>
  <si>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</si>
  <si>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</si>
  <si>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</si>
  <si>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</si>
  <si>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</si>
  <si>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</si>
  <si>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</si>
  <si>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</si>
  <si>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</si>
  <si>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</si>
  <si>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</si>
  <si>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</si>
  <si>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</si>
  <si>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</si>
  <si>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</si>
  <si>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</si>
  <si>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</si>
  <si>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</si>
  <si>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</si>
  <si>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</si>
  <si>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</si>
  <si>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</si>
  <si>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</si>
  <si>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</si>
  <si>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</si>
  <si>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</si>
  <si>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</si>
  <si>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</si>
  <si>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</si>
  <si>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</si>
  <si>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</si>
  <si>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</si>
  <si>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</si>
  <si>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</si>
  <si>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</si>
  <si>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</si>
  <si>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</si>
  <si>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</si>
  <si>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</si>
  <si>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</si>
  <si>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</si>
  <si>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</si>
  <si>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</si>
  <si>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</si>
  <si>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</si>
  <si>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</si>
  <si>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</si>
  <si>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</si>
  <si>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</si>
  <si>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</si>
  <si>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</si>
  <si>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</si>
  <si>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</si>
  <si>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</si>
  <si>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</si>
  <si>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</si>
  <si>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</si>
  <si>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</si>
  <si>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</si>
  <si>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</si>
  <si>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</si>
  <si>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</si>
  <si>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</si>
  <si>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</si>
  <si>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</si>
  <si>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</si>
  <si>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</si>
  <si>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</si>
  <si>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</si>
  <si>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</si>
  <si>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</si>
  <si>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</si>
  <si>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</si>
  <si>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</si>
  <si>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</si>
  <si>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</si>
  <si>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</si>
  <si>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</si>
  <si>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</si>
  <si>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</si>
  <si>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</si>
  <si>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</si>
  <si>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</si>
  <si>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</si>
  <si>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</si>
  <si>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</si>
  <si>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</si>
  <si>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</si>
  <si>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</si>
  <si>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</si>
  <si>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</si>
  <si>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</si>
  <si>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</si>
  <si>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</si>
  <si>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</si>
  <si>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</si>
  <si>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</si>
  <si>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</si>
  <si>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</si>
  <si>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</si>
  <si>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</si>
  <si>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</si>
  <si>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</si>
  <si>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</si>
  <si>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</si>
  <si>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</si>
  <si>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</si>
  <si>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</si>
  <si>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</si>
  <si>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</si>
  <si>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</si>
  <si>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</si>
  <si>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</si>
  <si>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</si>
  <si>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</si>
  <si>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</si>
  <si>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</si>
  <si>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</si>
  <si>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</si>
  <si>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</si>
  <si>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</si>
  <si>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</si>
  <si>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</si>
  <si>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</si>
  <si>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</si>
  <si>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</si>
  <si>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</si>
  <si>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</si>
  <si>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</si>
  <si>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</si>
  <si>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</si>
  <si>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</si>
  <si>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</si>
  <si>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</si>
  <si>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</si>
  <si>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</si>
  <si>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</si>
  <si>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</si>
  <si>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</si>
  <si>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</si>
  <si>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</si>
  <si>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</si>
  <si>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</si>
  <si>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</si>
  <si>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</si>
  <si>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</si>
  <si>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</si>
  <si>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</si>
  <si>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</si>
  <si>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</si>
  <si>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</si>
  <si>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</si>
  <si>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</si>
  <si>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</si>
  <si>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</si>
  <si>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</si>
  <si>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</si>
  <si>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</si>
  <si>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</si>
  <si>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</si>
  <si>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</si>
  <si>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</si>
  <si>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</si>
  <si>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</si>
  <si>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</si>
  <si>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</si>
  <si>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</si>
  <si>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</si>
  <si>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</si>
  <si>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</si>
  <si>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</si>
  <si>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</si>
  <si>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</si>
  <si>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</si>
  <si>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</si>
  <si>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</si>
  <si>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</si>
  <si>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</si>
  <si>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</si>
  <si>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</si>
  <si>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</si>
  <si>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</si>
  <si>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</si>
  <si>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</si>
  <si>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</si>
  <si>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</si>
  <si>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</si>
  <si>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</si>
  <si>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</si>
  <si>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</si>
  <si>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</si>
  <si>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</si>
  <si>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</si>
  <si>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</si>
  <si>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</si>
  <si>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</si>
  <si>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</si>
  <si>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</si>
  <si>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</si>
  <si>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</si>
  <si>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</si>
  <si>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</si>
  <si>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</si>
  <si>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</si>
  <si>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</si>
  <si>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</si>
  <si>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</si>
  <si>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</si>
  <si>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</si>
  <si>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</si>
  <si>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</si>
  <si>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</si>
  <si>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</si>
  <si>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</si>
  <si>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</si>
  <si>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</si>
  <si>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</si>
  <si>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</si>
  <si>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</si>
  <si>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</si>
  <si>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</si>
  <si>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</si>
  <si>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</si>
  <si>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</si>
  <si>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</si>
  <si>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</si>
  <si>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</si>
  <si>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</si>
  <si>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</si>
  <si>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</si>
  <si>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</si>
  <si>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</si>
  <si>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</si>
  <si>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</si>
  <si>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</si>
  <si>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</si>
  <si>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</si>
  <si>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</si>
  <si>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</si>
  <si>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</si>
  <si>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</si>
  <si>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</si>
  <si>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</si>
  <si>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</si>
  <si>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</si>
  <si>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</si>
  <si>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</si>
  <si>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</si>
  <si>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</si>
  <si>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</si>
  <si>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</si>
  <si>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</si>
  <si>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</si>
  <si>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</si>
  <si>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</si>
  <si>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</si>
  <si>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</si>
  <si>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</si>
  <si>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</si>
  <si>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</si>
  <si>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</si>
  <si>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</si>
  <si>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</si>
  <si>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</si>
  <si>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</si>
  <si>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</si>
  <si>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</si>
  <si>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</si>
  <si>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</si>
  <si>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</si>
  <si>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</si>
  <si>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</si>
  <si>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</si>
  <si>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</si>
  <si>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</si>
  <si>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</si>
  <si>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</si>
  <si>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</si>
  <si>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</si>
  <si>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</si>
  <si>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</si>
  <si>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</si>
  <si>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</si>
  <si>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</si>
  <si>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</si>
  <si>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</si>
  <si>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</si>
  <si>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</si>
  <si>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</si>
  <si>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</si>
  <si>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</si>
  <si>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</si>
  <si>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</si>
  <si>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</si>
  <si>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</si>
  <si>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</si>
  <si>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</si>
  <si>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</si>
  <si>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</si>
  <si>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</si>
  <si>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</si>
  <si>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</si>
  <si>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</si>
  <si>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</si>
  <si>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</si>
  <si>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</si>
  <si>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</si>
  <si>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</si>
  <si>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</si>
  <si>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</si>
  <si>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</si>
  <si>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</si>
  <si>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</si>
  <si>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</si>
  <si>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</si>
  <si>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</si>
  <si>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</si>
  <si>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</si>
  <si>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</si>
  <si>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</si>
  <si>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</si>
  <si>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</si>
  <si>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</si>
  <si>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</si>
  <si>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</si>
  <si>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</si>
  <si>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</si>
  <si>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</si>
  <si>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</si>
  <si>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</si>
  <si>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</si>
  <si>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</si>
  <si>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</si>
  <si>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</si>
  <si>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</si>
  <si>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</si>
  <si>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</si>
  <si>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</si>
  <si>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</si>
  <si>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</si>
  <si>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</si>
  <si>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</si>
  <si>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</si>
  <si>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</si>
  <si>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</si>
  <si>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</si>
  <si>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</si>
  <si>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</si>
  <si>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</si>
  <si>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</si>
  <si>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</si>
  <si>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</si>
  <si>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</si>
  <si>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</si>
  <si>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</si>
  <si>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</si>
  <si>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</si>
  <si>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</si>
  <si>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</si>
  <si>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</si>
  <si>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</si>
  <si>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</si>
  <si>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</si>
  <si>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</si>
  <si>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</si>
  <si>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</si>
  <si>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</si>
  <si>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</si>
  <si>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</si>
  <si>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</si>
  <si>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</si>
  <si>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</si>
  <si>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</si>
  <si>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</si>
  <si>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</si>
  <si>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</si>
  <si>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</si>
  <si>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</si>
  <si>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</si>
  <si>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</si>
  <si>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</si>
  <si>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</si>
  <si>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</si>
  <si>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</si>
  <si>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</si>
  <si>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</si>
  <si>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</si>
  <si>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</si>
  <si>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</si>
  <si>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</si>
  <si>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</si>
  <si>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</si>
  <si>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</si>
  <si>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</si>
  <si>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</si>
  <si>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</si>
  <si>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</si>
  <si>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</si>
  <si>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</si>
  <si>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</si>
  <si>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</si>
  <si>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</si>
  <si>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</si>
  <si>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</si>
  <si>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</si>
  <si>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</si>
  <si>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</si>
  <si>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</si>
  <si>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</si>
  <si>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</si>
  <si>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</si>
  <si>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</si>
  <si>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</si>
  <si>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</si>
  <si>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</si>
  <si>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</si>
  <si>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</si>
  <si>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</si>
  <si>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</si>
  <si>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</si>
  <si>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</si>
  <si>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</si>
  <si>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</si>
  <si>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</si>
  <si>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</si>
  <si>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</si>
  <si>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</si>
  <si>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</si>
  <si>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</si>
  <si>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</si>
  <si>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</si>
  <si>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</si>
  <si>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</si>
  <si>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</si>
  <si>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</si>
  <si>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</si>
  <si>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</si>
  <si>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</si>
  <si>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</si>
  <si>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</si>
  <si>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</si>
  <si>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</si>
  <si>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</si>
  <si>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</si>
  <si>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</si>
  <si>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</si>
  <si>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</si>
  <si>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</si>
  <si>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</si>
  <si>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</si>
  <si>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</si>
  <si>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</si>
  <si>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</si>
  <si>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</si>
  <si>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</si>
  <si>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</si>
  <si>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</si>
  <si>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</si>
  <si>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</si>
  <si>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</si>
  <si>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</si>
  <si>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</si>
  <si>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</si>
  <si>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</si>
  <si>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</si>
  <si>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</si>
  <si>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</si>
  <si>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</si>
  <si>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</si>
  <si>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</si>
  <si>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</si>
  <si>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</si>
  <si>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</si>
  <si>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</si>
  <si>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</si>
  <si>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</si>
  <si>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</si>
  <si>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</si>
  <si>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</si>
  <si>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</si>
  <si>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</si>
  <si>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</si>
  <si>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</si>
  <si>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</si>
  <si>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</si>
  <si>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</si>
  <si>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</si>
  <si>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</si>
  <si>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</si>
  <si>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</si>
  <si>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</si>
  <si>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</si>
  <si>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</si>
  <si>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</si>
  <si>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</si>
  <si>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</si>
  <si>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</si>
  <si>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</si>
  <si>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</si>
  <si>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</si>
  <si>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</si>
  <si>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</si>
  <si>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</si>
  <si>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</si>
  <si>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</si>
  <si>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</si>
  <si>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</si>
  <si>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</si>
  <si>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</si>
  <si>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</si>
  <si>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</si>
  <si>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</si>
  <si>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</si>
  <si>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</si>
  <si>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</si>
  <si>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</si>
  <si>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</si>
  <si>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</si>
  <si>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</si>
  <si>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</si>
  <si>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</si>
  <si>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</si>
  <si>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</si>
  <si>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</si>
  <si>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</si>
  <si>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</si>
  <si>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</si>
  <si>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</si>
  <si>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</si>
  <si>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</si>
  <si>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</si>
  <si>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</si>
  <si>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</si>
  <si>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</si>
  <si>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</si>
  <si>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</si>
  <si>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</si>
  <si>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</si>
  <si>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</si>
  <si>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</si>
  <si>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</si>
  <si>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</si>
  <si>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</si>
  <si>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</si>
  <si>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</si>
  <si>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</si>
  <si>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</si>
  <si>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</si>
  <si>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</si>
  <si>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</si>
  <si>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</si>
  <si>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</si>
  <si>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</si>
  <si>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</si>
  <si>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</si>
  <si>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</si>
  <si>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</si>
  <si>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</si>
  <si>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</si>
  <si>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</si>
  <si>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</si>
  <si>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</si>
  <si>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</si>
  <si>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</si>
  <si>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</si>
  <si>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</si>
  <si>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</si>
  <si>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</si>
  <si>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</si>
  <si>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</si>
  <si>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</si>
  <si>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</si>
  <si>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</si>
  <si>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</si>
  <si>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</si>
  <si>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</si>
  <si>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</si>
  <si>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</si>
  <si>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</si>
  <si>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</si>
  <si>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</si>
  <si>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</si>
  <si>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</si>
  <si>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</si>
  <si>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</si>
  <si>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</si>
  <si>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</si>
  <si>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</si>
  <si>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</si>
  <si>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</si>
  <si>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</si>
  <si>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</si>
  <si>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</si>
  <si>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</si>
  <si>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</si>
  <si>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</si>
  <si>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</si>
  <si>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</si>
  <si>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</si>
  <si>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</si>
  <si>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</si>
  <si>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</si>
  <si>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</si>
  <si>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</si>
  <si>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</si>
  <si>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</si>
  <si>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</si>
  <si>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</si>
  <si>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</si>
  <si>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</si>
  <si>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</si>
  <si>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</si>
  <si>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</si>
  <si>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</si>
  <si>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</si>
  <si>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</si>
  <si>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</si>
  <si>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</si>
  <si>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</si>
  <si>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</si>
  <si>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</si>
  <si>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</si>
  <si>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</si>
  <si>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</si>
  <si>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</si>
  <si>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</si>
  <si>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</si>
  <si>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</si>
  <si>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</si>
  <si>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</si>
  <si>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</si>
  <si>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</si>
  <si>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</si>
  <si>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</si>
  <si>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</si>
  <si>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</si>
  <si>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</si>
  <si>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</si>
  <si>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</si>
  <si>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</si>
  <si>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</si>
  <si>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</si>
  <si>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</si>
  <si>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</si>
  <si>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</si>
  <si>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</si>
  <si>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</si>
  <si>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</si>
  <si>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</si>
  <si>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</si>
  <si>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</si>
  <si>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</si>
  <si>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</si>
  <si>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</si>
  <si>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</si>
  <si>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</si>
  <si>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</si>
  <si>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</si>
  <si>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</si>
  <si>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</si>
  <si>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</si>
  <si>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</si>
  <si>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</si>
  <si>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</si>
  <si>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</si>
  <si>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</si>
  <si>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</si>
  <si>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</si>
  <si>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</si>
  <si>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</si>
  <si>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</si>
  <si>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</si>
  <si>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</si>
  <si>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</si>
  <si>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</si>
  <si>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</si>
  <si>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</si>
  <si>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</si>
  <si>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</si>
  <si>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</si>
  <si>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</si>
  <si>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</si>
  <si>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</si>
  <si>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</si>
  <si>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</si>
  <si>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</si>
  <si>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</si>
  <si>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</si>
  <si>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</si>
  <si>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</si>
  <si>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</si>
  <si>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</si>
  <si>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</si>
  <si>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</si>
  <si>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</si>
  <si>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</si>
  <si>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</si>
  <si>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</si>
  <si>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</si>
  <si>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</si>
  <si>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</si>
  <si>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</si>
  <si>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</si>
  <si>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</si>
  <si>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</si>
  <si>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</si>
  <si>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</si>
  <si>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</si>
  <si>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</si>
  <si>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</si>
  <si>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</si>
  <si>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</si>
  <si>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</si>
  <si>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</si>
  <si>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</si>
  <si>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</si>
  <si>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</si>
  <si>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</si>
  <si>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</si>
  <si>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</si>
  <si>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</si>
  <si>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</si>
  <si>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</si>
  <si>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</si>
  <si>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</si>
  <si>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</si>
  <si>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</si>
  <si>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</si>
  <si>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</si>
  <si>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</si>
  <si>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</si>
  <si>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</si>
  <si>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</si>
  <si>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</si>
  <si>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</si>
  <si>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</si>
  <si>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</si>
  <si>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</si>
  <si>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</si>
  <si>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</si>
  <si>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</si>
  <si>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</si>
  <si>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</si>
  <si>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</si>
  <si>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</si>
  <si>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</si>
  <si>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</si>
  <si>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</si>
  <si>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</si>
  <si>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</si>
  <si>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</si>
  <si>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</si>
  <si>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</si>
  <si>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</si>
  <si>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</si>
  <si>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</si>
  <si>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</si>
  <si>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</si>
  <si>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</si>
  <si>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</si>
  <si>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</si>
  <si>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</si>
  <si>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</si>
  <si>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</si>
  <si>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</si>
  <si>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</si>
  <si>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</si>
  <si>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</si>
  <si>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</si>
  <si>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</si>
  <si>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</si>
  <si>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</si>
  <si>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</si>
  <si>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</si>
  <si>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</si>
  <si>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</si>
  <si>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</si>
  <si>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</si>
  <si>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</si>
  <si>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</si>
  <si>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</si>
  <si>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</si>
  <si>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</si>
  <si>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</si>
  <si>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</si>
  <si>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</si>
  <si>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</si>
  <si>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</si>
  <si>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</si>
  <si>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</si>
  <si>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</si>
  <si>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</si>
  <si>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</si>
  <si>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</si>
  <si>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</si>
  <si>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</si>
  <si>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</si>
  <si>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</si>
  <si>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</si>
  <si>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</si>
  <si>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</si>
  <si>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</si>
  <si>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</si>
  <si>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</si>
  <si>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</si>
  <si>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</si>
  <si>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</si>
  <si>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</si>
  <si>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</si>
  <si>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</si>
  <si>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</si>
  <si>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</si>
  <si>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</si>
  <si>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</si>
  <si>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</si>
  <si>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</si>
  <si>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</si>
  <si>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</si>
  <si>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</si>
  <si>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</si>
  <si>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</si>
  <si>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</si>
  <si>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</si>
  <si>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</si>
  <si>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</si>
  <si>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</si>
  <si>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</si>
  <si>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</si>
  <si>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</si>
  <si>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</si>
  <si>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</si>
  <si>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</si>
  <si>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</si>
  <si>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</si>
  <si>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</si>
  <si>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</si>
  <si>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</si>
  <si>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</si>
  <si>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</si>
  <si>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</si>
  <si>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</si>
  <si>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</si>
  <si>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</si>
  <si>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</si>
  <si>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</si>
  <si>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</si>
  <si>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</si>
  <si>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</si>
  <si>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</si>
  <si>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</si>
  <si>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</si>
  <si>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</si>
  <si>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</si>
  <si>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</si>
  <si>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</si>
  <si>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</si>
  <si>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</si>
  <si>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</si>
  <si>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</si>
  <si>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</si>
  <si>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</si>
  <si>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</si>
  <si>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</si>
  <si>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</si>
  <si>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</si>
  <si>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</si>
  <si>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</si>
  <si>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</si>
  <si>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</si>
  <si>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</si>
  <si>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</si>
  <si>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</si>
  <si>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</si>
  <si>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</si>
  <si>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</si>
  <si>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</si>
  <si>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</si>
  <si>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</si>
  <si>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</si>
  <si>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</si>
  <si>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</si>
  <si>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</si>
  <si>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</si>
  <si>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</si>
  <si>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</si>
  <si>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</si>
  <si>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</si>
  <si>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</si>
  <si>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</si>
  <si>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</si>
  <si>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</si>
  <si>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</si>
  <si>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</si>
  <si>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</si>
  <si>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</si>
  <si>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</si>
  <si>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</si>
  <si>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</si>
  <si>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</si>
  <si>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</si>
  <si>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</si>
  <si>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</si>
  <si>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</si>
  <si>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</si>
  <si>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</si>
  <si>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</si>
  <si>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</si>
  <si>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</si>
  <si>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</si>
  <si>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</si>
  <si>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</si>
  <si>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</si>
  <si>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</si>
  <si>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</si>
  <si>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</si>
  <si>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</si>
  <si>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</si>
  <si>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</si>
  <si>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</si>
  <si>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</si>
  <si>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</si>
  <si>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</si>
  <si>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</si>
  <si>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</si>
  <si>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</si>
  <si>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</si>
  <si>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</si>
  <si>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</si>
  <si>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</si>
  <si>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</si>
  <si>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</si>
  <si>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</si>
  <si>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</si>
  <si>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</si>
  <si>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</si>
  <si>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</si>
  <si>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</si>
  <si>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</si>
  <si>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</si>
  <si>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</si>
  <si>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</si>
  <si>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</si>
  <si>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</si>
  <si>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</si>
  <si>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</si>
  <si>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</si>
  <si>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</si>
  <si>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</si>
  <si>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</si>
  <si>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</si>
  <si>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</si>
  <si>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</si>
  <si>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</si>
  <si>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</si>
  <si>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</si>
  <si>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</si>
  <si>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</si>
  <si>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</si>
  <si>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</si>
  <si>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</si>
  <si>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</si>
  <si>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</si>
  <si>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</si>
  <si>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</si>
  <si>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</si>
  <si>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</si>
  <si>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</si>
  <si>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</si>
  <si>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</si>
  <si>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</si>
  <si>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</si>
  <si>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</si>
  <si>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</si>
  <si>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</si>
  <si>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</si>
  <si>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</si>
  <si>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</si>
  <si>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</si>
  <si>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</si>
  <si>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</si>
  <si>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</si>
  <si>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</si>
  <si>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</si>
  <si>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</si>
  <si>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</si>
  <si>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</si>
  <si>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</si>
  <si>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</si>
  <si>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</si>
  <si>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</si>
  <si>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</si>
  <si>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</si>
  <si>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</si>
  <si>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</si>
  <si>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</si>
  <si>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</si>
  <si>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</si>
  <si>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</si>
  <si>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</si>
  <si>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</si>
  <si>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</si>
  <si>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</si>
  <si>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</si>
  <si>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</si>
  <si>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</si>
  <si>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</si>
  <si>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</si>
  <si>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</si>
  <si>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</si>
  <si>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</si>
  <si>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</si>
  <si>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</si>
  <si>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</si>
  <si>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</si>
  <si>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</si>
  <si>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</si>
  <si>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</si>
  <si>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</si>
  <si>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</si>
  <si>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</si>
  <si>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</si>
  <si>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</si>
  <si>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</si>
  <si>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</si>
  <si>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</si>
  <si>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</si>
  <si>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</si>
  <si>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</si>
  <si>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</si>
  <si>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</si>
  <si>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</si>
  <si>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</si>
  <si>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</si>
  <si>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</si>
  <si>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</si>
  <si>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</si>
  <si>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</si>
  <si>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</si>
  <si>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</si>
  <si>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</si>
  <si>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</si>
  <si>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</si>
  <si>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</si>
  <si>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</si>
  <si>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</si>
  <si>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</si>
  <si>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</si>
  <si>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</si>
  <si>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</si>
  <si>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</si>
  <si>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</si>
  <si>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</si>
  <si>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</si>
  <si>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</si>
  <si>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</si>
  <si>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</si>
  <si>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</si>
  <si>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</si>
  <si>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</si>
  <si>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</si>
  <si>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</si>
  <si>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</si>
  <si>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</si>
  <si>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</si>
  <si>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</si>
  <si>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</si>
  <si>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</si>
  <si>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</si>
  <si>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</si>
  <si>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</si>
  <si>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</si>
  <si>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</si>
  <si>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</si>
  <si>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</si>
  <si>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</si>
  <si>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</si>
  <si>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</si>
  <si>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</si>
  <si>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</si>
  <si>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</si>
  <si>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</si>
  <si>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</si>
  <si>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</si>
  <si>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</si>
  <si>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</si>
  <si>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</si>
  <si>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</si>
  <si>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</si>
  <si>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</si>
  <si>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</si>
  <si>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</si>
  <si>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</si>
  <si>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</si>
  <si>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</si>
  <si>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</si>
  <si>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</si>
  <si>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</si>
  <si>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</si>
  <si>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</si>
  <si>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</si>
  <si>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</si>
  <si>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</si>
  <si>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</si>
  <si>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</si>
  <si>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</si>
  <si>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</si>
  <si>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</si>
  <si>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</si>
  <si>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</si>
  <si>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</si>
  <si>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</si>
  <si>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</si>
  <si>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</si>
  <si>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</si>
  <si>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</si>
  <si>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</si>
  <si>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</si>
  <si>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</si>
  <si>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</si>
  <si>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</si>
  <si>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</si>
  <si>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</si>
  <si>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</si>
  <si>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</si>
  <si>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</si>
  <si>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</si>
  <si>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</si>
  <si>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</si>
  <si>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</si>
  <si>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</si>
  <si>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</si>
  <si>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</si>
  <si>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</si>
  <si>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</si>
  <si>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</si>
  <si>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</si>
  <si>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</si>
  <si>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</si>
  <si>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</si>
  <si>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</si>
  <si>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</si>
  <si>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</si>
  <si>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</si>
  <si>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</si>
  <si>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</si>
  <si>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</si>
  <si>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</si>
  <si>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</si>
  <si>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</si>
  <si>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</si>
  <si>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</si>
  <si>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</si>
  <si>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</si>
  <si>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</si>
  <si>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</si>
  <si>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</si>
  <si>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</si>
  <si>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</si>
  <si>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</si>
  <si>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</si>
  <si>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</si>
  <si>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</si>
  <si>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</si>
  <si>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</si>
  <si>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</si>
  <si>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</si>
  <si>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</si>
  <si>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</si>
  <si>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</si>
  <si>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</si>
  <si>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</si>
  <si>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</si>
  <si>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</si>
  <si>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</si>
  <si>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</si>
  <si>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</si>
  <si>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</si>
  <si>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</si>
  <si>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</si>
  <si>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</si>
  <si>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</si>
  <si>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</si>
  <si>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</si>
  <si>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</si>
  <si>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</si>
  <si>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</si>
  <si>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</si>
  <si>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</si>
  <si>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</si>
  <si>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</si>
  <si>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</si>
  <si>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</si>
  <si>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</si>
  <si>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</si>
  <si>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</si>
  <si>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</si>
  <si>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</si>
  <si>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</si>
  <si>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</si>
  <si>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</si>
  <si>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</si>
  <si>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</si>
  <si>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</si>
  <si>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</si>
  <si>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</si>
  <si>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</si>
  <si>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</si>
  <si>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</si>
  <si>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</si>
  <si>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</si>
  <si>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</si>
  <si>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</si>
  <si>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</si>
  <si>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</si>
  <si>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</si>
  <si>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</si>
  <si>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</si>
  <si>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</si>
  <si>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</si>
  <si>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</si>
  <si>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</si>
  <si>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</si>
  <si>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</si>
  <si>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</si>
  <si>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</si>
  <si>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</si>
  <si>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</si>
  <si>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</si>
  <si>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</si>
  <si>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</si>
  <si>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</si>
  <si>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</si>
  <si>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</si>
  <si>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</si>
  <si>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</si>
  <si>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</si>
  <si>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</si>
  <si>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</si>
  <si>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</si>
  <si>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</si>
  <si>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</si>
  <si>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</si>
  <si>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</si>
  <si>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</si>
  <si>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</si>
  <si>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</si>
  <si>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</si>
  <si>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</si>
  <si>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</si>
  <si>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</si>
  <si>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</si>
  <si>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</si>
  <si>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</si>
  <si>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</si>
  <si>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</si>
  <si>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</si>
  <si>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</si>
  <si>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</si>
  <si>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</si>
  <si>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</si>
  <si>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</si>
  <si>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</si>
  <si>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</si>
  <si>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</si>
  <si>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</si>
  <si>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</si>
  <si>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</si>
  <si>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</si>
  <si>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</si>
  <si>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</si>
  <si>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</si>
  <si>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</si>
  <si>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</si>
  <si>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</si>
  <si>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</si>
  <si>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</si>
  <si>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</si>
  <si>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</si>
  <si>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</si>
  <si>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</si>
  <si>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</si>
  <si>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</si>
  <si>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</si>
  <si>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</si>
  <si>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</si>
  <si>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</si>
  <si>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</si>
  <si>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</si>
  <si>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</si>
  <si>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</si>
  <si>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</si>
  <si>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</si>
  <si>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</si>
  <si>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</si>
  <si>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</si>
  <si>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</si>
  <si>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</si>
  <si>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</si>
  <si>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</si>
  <si>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</si>
  <si>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</si>
  <si>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</si>
  <si>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</si>
  <si>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</si>
  <si>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</si>
  <si>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</si>
  <si>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</si>
  <si>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</si>
  <si>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</si>
  <si>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</si>
  <si>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</si>
  <si>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</si>
  <si>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</si>
  <si>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</si>
  <si>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</si>
  <si>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</si>
  <si>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</si>
  <si>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</si>
  <si>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</si>
  <si>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</si>
  <si>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</si>
  <si>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</si>
  <si>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</si>
  <si>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</si>
  <si>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</si>
  <si>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</si>
  <si>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</si>
  <si>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</si>
  <si>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</si>
  <si>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</si>
  <si>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</si>
  <si>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</si>
  <si>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</si>
  <si>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</si>
  <si>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</si>
  <si>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</si>
  <si>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</si>
  <si>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</si>
  <si>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</si>
  <si>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</si>
  <si>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</si>
  <si>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</si>
  <si>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</si>
  <si>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</si>
  <si>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</si>
  <si>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</si>
  <si>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</si>
  <si>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</si>
  <si>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</si>
  <si>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</si>
  <si>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</si>
  <si>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</si>
  <si>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</si>
  <si>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</si>
  <si>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</si>
  <si>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</si>
  <si>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</si>
  <si>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</si>
  <si>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</si>
  <si>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</si>
  <si>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</si>
  <si>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</si>
  <si>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</si>
  <si>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</si>
  <si>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</si>
  <si>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</si>
  <si>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</si>
  <si>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</si>
  <si>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</si>
  <si>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</si>
  <si>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</si>
  <si>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</si>
  <si>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</si>
  <si>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</si>
  <si>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</si>
  <si>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</si>
  <si>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</si>
  <si>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</si>
  <si>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</si>
  <si>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</si>
  <si>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</si>
  <si>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</si>
  <si>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</si>
  <si>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</si>
  <si>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</si>
  <si>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</si>
  <si>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</si>
  <si>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</si>
  <si>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</si>
  <si>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</si>
  <si>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</si>
  <si>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</si>
  <si>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</si>
  <si>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</si>
  <si>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</si>
  <si>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</si>
  <si>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</si>
  <si>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</si>
  <si>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</si>
  <si>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</si>
  <si>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</si>
  <si>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</si>
  <si>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</si>
  <si>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</si>
  <si>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</si>
  <si>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</si>
  <si>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</si>
  <si>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</si>
  <si>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</si>
  <si>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</si>
  <si>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</si>
  <si>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</si>
  <si>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</si>
  <si>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</si>
  <si>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</si>
  <si>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</si>
  <si>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</si>
  <si>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</si>
  <si>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</si>
  <si>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</si>
  <si>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</si>
  <si>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</si>
  <si>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</si>
  <si>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</si>
  <si>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</si>
  <si>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</si>
  <si>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</si>
  <si>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</si>
  <si>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</si>
  <si>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</si>
  <si>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</si>
  <si>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</si>
  <si>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</si>
  <si>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</si>
  <si>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</si>
  <si>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</si>
  <si>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</si>
  <si>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</si>
  <si>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</si>
  <si>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</si>
  <si>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</si>
  <si>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</si>
  <si>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</si>
  <si>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</si>
  <si>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</si>
  <si>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</si>
  <si>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</si>
  <si>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</si>
  <si>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</si>
  <si>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</si>
  <si>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</si>
  <si>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</si>
  <si>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</si>
  <si>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</si>
  <si>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</si>
  <si>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</si>
  <si>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</si>
  <si>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</si>
  <si>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</si>
  <si>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</si>
  <si>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</si>
  <si>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</si>
  <si>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</si>
  <si>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</si>
  <si>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</si>
  <si>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</si>
  <si>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</si>
  <si>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</si>
  <si>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</si>
  <si>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</si>
  <si>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</si>
  <si>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</si>
  <si>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</si>
  <si>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</si>
  <si>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</si>
  <si>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</si>
  <si>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</si>
  <si>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</si>
  <si>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</si>
  <si>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</si>
  <si>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</si>
  <si>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</si>
  <si>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</si>
  <si>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</si>
  <si>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</si>
  <si>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</si>
  <si>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</si>
  <si>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</si>
  <si>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</si>
  <si>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</si>
  <si>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</si>
  <si>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</si>
  <si>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</si>
  <si>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</si>
  <si>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</si>
  <si>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</si>
  <si>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</si>
  <si>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</si>
  <si>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</si>
  <si>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</si>
  <si>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</si>
  <si>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</si>
  <si>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</si>
  <si>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</si>
  <si>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</si>
  <si>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</si>
  <si>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</si>
  <si>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</si>
  <si>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</si>
  <si>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</si>
  <si>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</si>
  <si>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</si>
  <si>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</si>
  <si>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</si>
  <si>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</si>
  <si>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</si>
  <si>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</si>
  <si>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</si>
  <si>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</si>
  <si>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</si>
  <si>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</si>
  <si>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</si>
  <si>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</si>
  <si>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</si>
  <si>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</si>
  <si>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</si>
  <si>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</si>
  <si>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</si>
  <si>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</si>
  <si>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</si>
  <si>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</si>
  <si>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</si>
  <si>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</si>
  <si>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</si>
  <si>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</si>
  <si>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</si>
  <si>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</si>
  <si>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</si>
  <si>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</si>
  <si>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</si>
  <si>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</si>
  <si>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</si>
  <si>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</si>
  <si>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</si>
  <si>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</si>
  <si>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</si>
  <si>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</si>
  <si>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</si>
  <si>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</si>
  <si>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</si>
  <si>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</si>
  <si>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</si>
  <si>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</si>
  <si>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</si>
  <si>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</si>
  <si>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</si>
  <si>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</si>
  <si>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</si>
  <si>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</si>
  <si>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</si>
  <si>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</si>
  <si>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</si>
  <si>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</si>
  <si>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</si>
  <si>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</si>
  <si>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</si>
  <si>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</si>
  <si>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</si>
  <si>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</si>
  <si>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</si>
  <si>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</si>
  <si>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</si>
  <si>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</si>
  <si>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</si>
  <si>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</si>
  <si>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</si>
  <si>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</si>
  <si>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</si>
  <si>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</si>
  <si>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</si>
  <si>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</si>
  <si>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</si>
  <si>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</si>
  <si>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</si>
  <si>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</si>
  <si>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</si>
  <si>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</si>
  <si>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</si>
  <si>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</si>
  <si>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</si>
  <si>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</si>
  <si>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</si>
  <si>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</si>
  <si>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</si>
  <si>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</si>
  <si>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</si>
  <si>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</si>
  <si>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</si>
  <si>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</si>
  <si>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</si>
  <si>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</si>
  <si>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</si>
  <si>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</si>
  <si>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</si>
  <si>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</si>
  <si>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</si>
  <si>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</si>
  <si>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</si>
  <si>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</si>
  <si>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</si>
  <si>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</si>
  <si>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</si>
  <si>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</si>
  <si>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</si>
  <si>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</si>
  <si>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</si>
  <si>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</si>
  <si>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</si>
  <si>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</si>
  <si>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</si>
  <si>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</si>
  <si>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</si>
  <si>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</si>
  <si>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</si>
  <si>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</si>
  <si>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</si>
  <si>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</si>
  <si>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</si>
  <si>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</si>
  <si>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</si>
  <si>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</si>
  <si>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</si>
  <si>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</si>
  <si>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</si>
  <si>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</si>
  <si>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</si>
  <si>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</si>
  <si>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</si>
  <si>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</si>
  <si>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</si>
  <si>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</si>
  <si>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</si>
  <si>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</si>
  <si>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</si>
  <si>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</si>
  <si>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</si>
  <si>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</si>
  <si>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</si>
  <si>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</si>
  <si>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</si>
  <si>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</si>
  <si>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</si>
  <si>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</si>
  <si>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</si>
  <si>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</si>
  <si>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</si>
  <si>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</si>
  <si>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</si>
  <si>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</si>
  <si>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</si>
  <si>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</si>
  <si>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</si>
  <si>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</si>
  <si>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</si>
  <si>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</si>
  <si>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</si>
  <si>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</si>
  <si>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</si>
  <si>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</si>
  <si>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</si>
  <si>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</si>
  <si>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</si>
  <si>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</si>
  <si>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</si>
  <si>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</si>
  <si>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</si>
  <si>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</si>
  <si>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</si>
  <si>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</si>
  <si>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</si>
  <si>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</si>
  <si>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</si>
  <si>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</si>
  <si>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</si>
  <si>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</si>
  <si>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</si>
  <si>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</si>
  <si>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</si>
  <si>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</si>
  <si>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</si>
  <si>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</si>
  <si>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</si>
  <si>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</si>
  <si>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</si>
  <si>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</si>
  <si>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</si>
  <si>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</si>
  <si>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</si>
  <si>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</si>
  <si>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</si>
  <si>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</si>
  <si>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</si>
  <si>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</si>
  <si>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</si>
  <si>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</si>
  <si>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</si>
  <si>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</si>
  <si>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</si>
  <si>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</si>
  <si>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</si>
  <si>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</si>
  <si>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</si>
  <si>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</si>
  <si>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</si>
  <si>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</si>
  <si>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</si>
  <si>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</si>
  <si>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</si>
  <si>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</si>
  <si>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</si>
  <si>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</si>
  <si>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</si>
  <si>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</si>
  <si>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</si>
  <si>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</si>
  <si>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</si>
  <si>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</si>
  <si>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</si>
  <si>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</si>
  <si>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</si>
  <si>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</si>
  <si>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</si>
  <si>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</si>
  <si>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</si>
  <si>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</si>
  <si>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</si>
  <si>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</si>
  <si>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</si>
  <si>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</si>
  <si>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</si>
  <si>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</si>
  <si>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</si>
  <si>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</si>
  <si>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</si>
  <si>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</si>
  <si>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</si>
  <si>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</si>
  <si>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</si>
  <si>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</si>
  <si>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</si>
  <si>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</si>
  <si>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</si>
  <si>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</si>
  <si>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</si>
  <si>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</si>
  <si>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</si>
  <si>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</si>
  <si>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</si>
  <si>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</si>
  <si>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</si>
  <si>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</si>
  <si>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</si>
  <si>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</si>
  <si>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</si>
  <si>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</si>
  <si>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</si>
  <si>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</si>
  <si>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</si>
  <si>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</si>
  <si>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</si>
  <si>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</si>
  <si>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</si>
  <si>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</si>
  <si>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</si>
  <si>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</si>
  <si>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</si>
  <si>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</si>
  <si>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</si>
  <si>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</si>
  <si>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</si>
  <si>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</si>
  <si>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</si>
  <si>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</si>
  <si>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</si>
  <si>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</si>
  <si>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</si>
  <si>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</si>
  <si>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</si>
  <si>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</si>
  <si>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</si>
  <si>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</si>
  <si>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</si>
  <si>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</si>
  <si>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</si>
  <si>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</si>
  <si>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</si>
  <si>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</si>
  <si>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</si>
  <si>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</si>
  <si>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</si>
  <si>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</si>
  <si>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</si>
  <si>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</si>
  <si>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</si>
  <si>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</si>
  <si>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</si>
  <si>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</si>
  <si>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</si>
  <si>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</si>
  <si>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</si>
  <si>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</si>
  <si>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</si>
  <si>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</si>
  <si>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</si>
  <si>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</si>
  <si>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</si>
  <si>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</si>
  <si>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</si>
  <si>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</si>
  <si>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</si>
  <si>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</si>
  <si>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</si>
  <si>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</si>
  <si>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</si>
  <si>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</si>
  <si>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</si>
  <si>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</si>
  <si>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</si>
  <si>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</si>
  <si>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</si>
  <si>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</si>
  <si>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</si>
  <si>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</si>
  <si>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</si>
  <si>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</si>
  <si>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</si>
  <si>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</si>
  <si>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</si>
  <si>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</si>
  <si>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</si>
  <si>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</si>
  <si>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</si>
  <si>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</si>
  <si>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</si>
  <si>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</si>
  <si>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</si>
  <si>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</si>
  <si>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</si>
  <si>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</si>
  <si>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</si>
  <si>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</si>
  <si>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</si>
  <si>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</si>
  <si>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</si>
  <si>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</si>
  <si>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</si>
  <si>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</si>
  <si>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</si>
  <si>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</si>
  <si>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</si>
  <si>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</si>
  <si>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</si>
  <si>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</si>
  <si>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</si>
  <si>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</si>
  <si>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</si>
  <si>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</si>
  <si>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</si>
  <si>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</si>
  <si>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</si>
  <si>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</si>
  <si>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</si>
  <si>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</si>
  <si>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</si>
  <si>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</si>
  <si>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</si>
  <si>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</si>
  <si>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</si>
  <si>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</si>
  <si>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</si>
  <si>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</si>
  <si>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</si>
  <si>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</si>
  <si>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</si>
  <si>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</si>
  <si>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</si>
  <si>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</si>
  <si>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</si>
  <si>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</si>
  <si>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</si>
  <si>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</si>
  <si>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</si>
  <si>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</si>
  <si>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</si>
  <si>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</si>
  <si>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</si>
  <si>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</si>
  <si>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</si>
  <si>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</si>
  <si>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</si>
  <si>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</si>
  <si>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</si>
  <si>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</si>
  <si>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</si>
  <si>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</si>
  <si>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</si>
  <si>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</si>
  <si>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</si>
  <si>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</si>
  <si>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</si>
  <si>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</si>
  <si>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</si>
  <si>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</si>
  <si>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</si>
  <si>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</si>
  <si>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</si>
  <si>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</si>
  <si>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</si>
  <si>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</si>
  <si>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</si>
  <si>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</si>
  <si>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</si>
  <si>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</si>
  <si>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</si>
  <si>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</si>
  <si>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</si>
  <si>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</si>
  <si>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</si>
  <si>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</si>
  <si>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</si>
  <si>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</si>
  <si>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</si>
  <si>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</si>
  <si>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</si>
  <si>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</si>
  <si>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</si>
  <si>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</si>
  <si>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</si>
  <si>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</si>
  <si>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</si>
  <si>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</si>
  <si>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</si>
  <si>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</si>
  <si>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</si>
  <si>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</si>
  <si>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</si>
  <si>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</si>
  <si>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</si>
  <si>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</si>
  <si>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</si>
  <si>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</si>
  <si>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</si>
  <si>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</si>
  <si>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</si>
  <si>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</si>
  <si>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</si>
  <si>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</si>
  <si>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</si>
  <si>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</si>
  <si>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</si>
  <si>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</si>
  <si>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</si>
  <si>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</si>
  <si>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</si>
  <si>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</si>
  <si>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</si>
  <si>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</si>
  <si>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</si>
  <si>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</si>
  <si>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</si>
  <si>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</si>
  <si>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</si>
  <si>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</si>
  <si>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</si>
  <si>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</si>
  <si>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</si>
  <si>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</si>
  <si>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</si>
  <si>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</si>
  <si>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</si>
  <si>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</si>
  <si>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</si>
  <si>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</si>
  <si>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</si>
  <si>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</si>
  <si>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</si>
  <si>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</si>
  <si>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</si>
  <si>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</si>
  <si>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</si>
  <si>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</si>
  <si>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</si>
  <si>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</si>
  <si>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</si>
  <si>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</si>
  <si>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</si>
  <si>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</si>
  <si>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</si>
  <si>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</si>
  <si>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</si>
  <si>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</si>
  <si>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</si>
  <si>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</si>
  <si>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</si>
  <si>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</si>
  <si>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</si>
  <si>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</si>
  <si>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</si>
  <si>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</si>
  <si>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</si>
  <si>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</si>
  <si>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</si>
  <si>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</si>
  <si>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</si>
  <si>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</si>
  <si>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</si>
  <si>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</si>
  <si>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</si>
  <si>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</si>
  <si>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</si>
  <si>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</si>
  <si>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</si>
  <si>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</si>
  <si>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</si>
  <si>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</si>
  <si>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</si>
  <si>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</si>
  <si>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</si>
  <si>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</si>
  <si>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</si>
  <si>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</si>
  <si>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</si>
  <si>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</si>
  <si>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</si>
  <si>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</si>
  <si>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</si>
  <si>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</si>
  <si>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</si>
  <si>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</si>
  <si>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</si>
  <si>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</si>
  <si>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</si>
  <si>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</si>
  <si>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</si>
  <si>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</si>
  <si>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</si>
  <si>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</si>
  <si>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</si>
  <si>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</si>
  <si>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</si>
  <si>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</si>
  <si>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</si>
  <si>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</si>
  <si>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</si>
  <si>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</si>
  <si>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</si>
  <si>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</si>
  <si>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</si>
  <si>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</si>
  <si>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</si>
  <si>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</si>
  <si>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</si>
  <si>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</si>
  <si>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</si>
  <si>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</si>
  <si>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</si>
  <si>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</si>
  <si>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</si>
  <si>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</si>
  <si>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</si>
  <si>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</si>
  <si>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</si>
  <si>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</si>
  <si>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</si>
  <si>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</si>
  <si>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</si>
  <si>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</si>
  <si>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</si>
  <si>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</si>
  <si>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</si>
  <si>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</si>
  <si>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</si>
  <si>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</si>
  <si>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</si>
  <si>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</si>
  <si>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</si>
  <si>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</si>
  <si>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</si>
  <si>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</si>
  <si>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</si>
  <si>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</si>
  <si>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</si>
  <si>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</si>
  <si>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</si>
  <si>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</si>
  <si>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</si>
  <si>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</si>
  <si>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</si>
  <si>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</si>
  <si>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</si>
  <si>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</si>
  <si>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</si>
  <si>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</si>
  <si>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</si>
  <si>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</si>
  <si>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</si>
  <si>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</si>
  <si>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</si>
  <si>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</si>
  <si>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</si>
  <si>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</si>
  <si>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</si>
  <si>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</si>
  <si>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</si>
  <si>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</si>
  <si>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</si>
  <si>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</si>
  <si>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</si>
  <si>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</si>
  <si>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</si>
  <si>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</si>
  <si>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</si>
  <si>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</si>
  <si>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</si>
  <si>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</si>
  <si>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</si>
  <si>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</si>
  <si>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</si>
  <si>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</si>
  <si>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</si>
  <si>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</si>
  <si>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</si>
  <si>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</si>
  <si>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</si>
  <si>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</si>
  <si>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</si>
  <si>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</si>
  <si>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</si>
  <si>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</si>
  <si>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</si>
  <si>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</si>
  <si>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</si>
  <si>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</si>
  <si>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</si>
  <si>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</si>
  <si>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</si>
  <si>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</si>
  <si>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</si>
  <si>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</si>
  <si>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</si>
  <si>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</si>
  <si>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</si>
  <si>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</si>
  <si>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</si>
  <si>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</si>
  <si>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</si>
  <si>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</si>
  <si>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</si>
  <si>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</si>
  <si>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</si>
  <si>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</si>
  <si>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</si>
  <si>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</si>
  <si>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</si>
  <si>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</si>
  <si>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</si>
  <si>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</si>
  <si>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</si>
  <si>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</si>
  <si>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</si>
  <si>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</si>
  <si>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</si>
  <si>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</si>
  <si>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</si>
  <si>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</si>
  <si>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</si>
  <si>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</si>
  <si>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</si>
  <si>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</si>
  <si>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</si>
  <si>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</si>
  <si>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</si>
  <si>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</si>
  <si>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</si>
  <si>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</si>
  <si>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</si>
  <si>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</si>
  <si>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</si>
  <si>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</si>
  <si>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</si>
  <si>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</si>
  <si>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</si>
  <si>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</si>
  <si>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</si>
  <si>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</si>
  <si>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</si>
  <si>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</si>
  <si>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</si>
  <si>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</si>
  <si>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</si>
  <si>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</si>
  <si>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</si>
  <si>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</si>
  <si>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</si>
  <si>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</si>
  <si>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</si>
  <si>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</si>
  <si>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</si>
  <si>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</si>
  <si>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</si>
  <si>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</si>
  <si>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</si>
  <si>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</si>
  <si>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</si>
  <si>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</si>
  <si>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</si>
  <si>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</si>
  <si>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</si>
  <si>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</si>
  <si>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</si>
  <si>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</si>
  <si>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</si>
  <si>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</si>
  <si>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</si>
  <si>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</si>
  <si>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</si>
  <si>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</si>
  <si>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</si>
  <si>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</si>
  <si>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</si>
  <si>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</si>
  <si>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</si>
  <si>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</si>
  <si>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</si>
  <si>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</si>
  <si>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</si>
  <si>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</si>
  <si>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</si>
  <si>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</si>
  <si>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</si>
  <si>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</si>
  <si>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</si>
  <si>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</si>
  <si>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</si>
  <si>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</si>
  <si>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</si>
  <si>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</si>
  <si>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</si>
  <si>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</si>
  <si>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</si>
  <si>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</si>
  <si>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</si>
  <si>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</si>
  <si>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</si>
  <si>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</si>
  <si>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</si>
  <si>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</si>
  <si>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</si>
  <si>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</si>
  <si>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</si>
  <si>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</si>
  <si>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</si>
  <si>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</si>
  <si>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</si>
  <si>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</si>
  <si>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</si>
  <si>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</si>
  <si>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</si>
  <si>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</si>
  <si>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</si>
  <si>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</si>
  <si>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</si>
  <si>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</si>
  <si>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</si>
  <si>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</si>
  <si>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</si>
  <si>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</si>
  <si>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</si>
  <si>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</si>
  <si>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</si>
  <si>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</si>
  <si>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</si>
  <si>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</si>
  <si>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</si>
  <si>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</si>
  <si>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</si>
  <si>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</si>
  <si>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</si>
  <si>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</si>
  <si>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</si>
  <si>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</si>
  <si>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</si>
  <si>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</si>
  <si>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</si>
  <si>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</si>
  <si>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</si>
  <si>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</si>
  <si>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</si>
  <si>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</si>
  <si>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</si>
  <si>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</si>
  <si>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</si>
  <si>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</si>
  <si>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</si>
  <si>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</si>
  <si>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</si>
  <si>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</si>
  <si>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</si>
  <si>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</si>
  <si>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</si>
  <si>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</si>
  <si>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</si>
  <si>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</si>
  <si>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</si>
  <si>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</si>
  <si>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</si>
  <si>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</si>
  <si>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</si>
  <si>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</si>
  <si>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</si>
  <si>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</si>
  <si>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</si>
  <si>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</si>
  <si>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</si>
  <si>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</si>
  <si>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</si>
  <si>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</si>
  <si>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</si>
  <si>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</si>
  <si>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</si>
  <si>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</si>
  <si>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</si>
  <si>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</si>
  <si>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</si>
  <si>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</si>
  <si>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</si>
  <si>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</si>
  <si>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</si>
  <si>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</si>
  <si>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</si>
  <si>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</si>
  <si>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</si>
  <si>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</si>
  <si>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</si>
  <si>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</si>
  <si>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</si>
  <si>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</si>
  <si>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</si>
  <si>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</si>
  <si>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</si>
  <si>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</si>
  <si>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</si>
  <si>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</si>
  <si>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</si>
  <si>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</si>
  <si>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</si>
  <si>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</si>
  <si>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</si>
  <si>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</si>
  <si>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</si>
  <si>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</si>
  <si>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</si>
  <si>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</si>
  <si>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</si>
  <si>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</si>
  <si>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</si>
  <si>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</si>
  <si>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</si>
  <si>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</si>
  <si>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</si>
  <si>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</si>
  <si>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</si>
  <si>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</si>
  <si>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</si>
  <si>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</si>
  <si>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</si>
  <si>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</si>
  <si>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</si>
  <si>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</si>
  <si>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</si>
  <si>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</si>
  <si>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</si>
  <si>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</si>
  <si>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</si>
  <si>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</si>
  <si>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</si>
  <si>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</si>
  <si>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</si>
  <si>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</si>
  <si>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</si>
  <si>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</si>
  <si>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</si>
  <si>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</si>
  <si>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</si>
  <si>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</si>
  <si>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</si>
  <si>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</si>
  <si>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</si>
  <si>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</si>
  <si>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</si>
  <si>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</si>
  <si>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</si>
  <si>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</si>
  <si>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</si>
  <si>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</si>
  <si>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</si>
  <si>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</si>
  <si>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</si>
  <si>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</si>
  <si>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</si>
  <si>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</si>
  <si>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</si>
  <si>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</si>
  <si>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</si>
  <si>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</si>
  <si>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</si>
  <si>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</si>
  <si>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</si>
  <si>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</si>
  <si>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</si>
  <si>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</si>
  <si>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</si>
  <si>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</si>
  <si>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</si>
  <si>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</si>
  <si>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</si>
  <si>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</si>
  <si>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</si>
  <si>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</si>
  <si>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</si>
  <si>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</si>
  <si>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</si>
  <si>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</si>
  <si>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</si>
  <si>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</si>
  <si>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</si>
  <si>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</si>
  <si>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</si>
  <si>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</si>
  <si>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</si>
  <si>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</si>
  <si>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</si>
  <si>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</si>
  <si>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</si>
  <si>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</si>
  <si>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</si>
  <si>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</si>
  <si>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</si>
  <si>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</si>
  <si>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</si>
  <si>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</si>
  <si>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</si>
  <si>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</si>
  <si>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</si>
  <si>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</si>
  <si>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</si>
  <si>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</si>
  <si>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</si>
  <si>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</si>
  <si>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</si>
  <si>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</si>
  <si>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</si>
  <si>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</si>
  <si>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</si>
  <si>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</si>
  <si>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</si>
  <si>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</si>
  <si>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</si>
  <si>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</si>
  <si>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</si>
  <si>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</si>
  <si>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</si>
  <si>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</si>
  <si>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</si>
  <si>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</si>
  <si>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</si>
  <si>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</si>
  <si>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</si>
  <si>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</si>
  <si>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</si>
  <si>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</si>
  <si>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</si>
  <si>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</si>
  <si>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</si>
  <si>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</si>
  <si>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</si>
  <si>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</si>
  <si>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</si>
  <si>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</si>
  <si>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</si>
  <si>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</si>
  <si>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</si>
  <si>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</si>
  <si>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</si>
  <si>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</si>
  <si>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</si>
  <si>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</si>
  <si>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</si>
  <si>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</si>
  <si>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</si>
  <si>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</si>
  <si>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</si>
  <si>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</si>
  <si>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</si>
  <si>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</si>
  <si>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</si>
  <si>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</si>
  <si>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</si>
  <si>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</si>
  <si>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</si>
  <si>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</si>
  <si>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</si>
  <si>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</si>
  <si>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</si>
  <si>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</si>
  <si>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</si>
  <si>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</si>
  <si>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</si>
  <si>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</si>
  <si>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</si>
  <si>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</si>
  <si>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</si>
  <si>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</si>
  <si>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</si>
  <si>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</si>
  <si>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</si>
  <si>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</si>
  <si>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</si>
  <si>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</si>
  <si>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</si>
  <si>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</si>
  <si>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</si>
  <si>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</si>
  <si>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</si>
  <si>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</si>
  <si>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</si>
  <si>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</si>
  <si>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</si>
  <si>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</si>
  <si>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</si>
  <si>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</si>
  <si>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</si>
  <si>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</si>
  <si>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</si>
  <si>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</si>
  <si>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</si>
  <si>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</si>
  <si>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</si>
  <si>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</si>
  <si>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</si>
  <si>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</si>
  <si>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</si>
  <si>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</si>
  <si>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</si>
  <si>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</si>
  <si>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</si>
  <si>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</si>
  <si>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</si>
  <si>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</si>
  <si>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</si>
  <si>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</si>
  <si>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</si>
  <si>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</si>
  <si>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</si>
  <si>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</si>
  <si>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</si>
  <si>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</si>
  <si>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</si>
  <si>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</si>
  <si>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</si>
  <si>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</si>
  <si>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</si>
  <si>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</si>
  <si>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</si>
  <si>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</si>
  <si>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</si>
  <si>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</si>
  <si>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</si>
  <si>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</si>
  <si>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</si>
  <si>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</si>
  <si>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</si>
  <si>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</si>
  <si>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</si>
  <si>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</si>
  <si>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</si>
  <si>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</si>
  <si>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</si>
  <si>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</si>
  <si>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</si>
  <si>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</si>
  <si>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</si>
  <si>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</si>
  <si>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</si>
  <si>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</si>
  <si>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</si>
  <si>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</si>
  <si>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</si>
  <si>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</si>
  <si>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</si>
  <si>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</si>
  <si>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</si>
  <si>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</si>
  <si>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</si>
  <si>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</si>
  <si>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</si>
  <si>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</si>
  <si>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</si>
  <si>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</si>
  <si>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</si>
  <si>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</si>
  <si>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</si>
  <si>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</si>
  <si>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</si>
  <si>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</si>
  <si>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</si>
  <si>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</si>
  <si>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</si>
  <si>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</si>
  <si>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</si>
  <si>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</si>
  <si>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</si>
  <si>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</si>
  <si>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</si>
  <si>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</si>
  <si>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</si>
  <si>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</si>
  <si>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</si>
  <si>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</si>
  <si>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</si>
  <si>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</si>
  <si>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</si>
  <si>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</si>
  <si>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</si>
  <si>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</si>
  <si>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</si>
  <si>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</si>
  <si>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</si>
  <si>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</si>
  <si>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</si>
  <si>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</si>
  <si>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</si>
  <si>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</si>
  <si>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</si>
  <si>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</si>
  <si>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</si>
  <si>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</si>
  <si>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</si>
  <si>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</si>
  <si>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</si>
  <si>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</si>
  <si>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</si>
  <si>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</si>
  <si>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</si>
  <si>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</si>
  <si>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</si>
  <si>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</si>
  <si>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</si>
  <si>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</si>
  <si>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</si>
  <si>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</si>
  <si>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</si>
  <si>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</si>
  <si>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</si>
  <si>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</si>
  <si>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</si>
  <si>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</si>
  <si>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</si>
  <si>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</si>
  <si>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</si>
  <si>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</si>
  <si>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</si>
  <si>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</si>
  <si>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</si>
  <si>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</si>
  <si>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</si>
  <si>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</si>
  <si>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</si>
  <si>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</si>
  <si>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</si>
  <si>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</si>
  <si>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</si>
  <si>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</si>
  <si>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</si>
  <si>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</si>
  <si>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</si>
  <si>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</si>
  <si>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</si>
  <si>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</si>
  <si>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</si>
  <si>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</si>
  <si>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</si>
  <si>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</si>
  <si>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</si>
  <si>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</si>
  <si>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</si>
  <si>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</si>
  <si>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</si>
  <si>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</si>
  <si>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</si>
  <si>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</si>
  <si>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</si>
  <si>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</si>
  <si>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</si>
  <si>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</si>
  <si>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</si>
  <si>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</si>
  <si>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</si>
  <si>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</si>
  <si>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</si>
  <si>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</si>
  <si>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</si>
  <si>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</si>
  <si>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</si>
  <si>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</si>
  <si>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</si>
  <si>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</si>
  <si>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</si>
  <si>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</si>
  <si>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</si>
  <si>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</si>
  <si>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</si>
  <si>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</si>
  <si>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</si>
  <si>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</si>
  <si>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</si>
  <si>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</si>
  <si>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</si>
  <si>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</si>
  <si>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</si>
  <si>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</si>
  <si>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</si>
  <si>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</si>
  <si>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</si>
  <si>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</si>
  <si>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</si>
  <si>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</si>
  <si>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</si>
  <si>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</si>
  <si>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</si>
  <si>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</si>
  <si>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</si>
  <si>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</si>
  <si>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</si>
  <si>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</si>
  <si>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</si>
  <si>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</si>
  <si>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</si>
  <si>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</si>
  <si>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</si>
  <si>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</si>
  <si>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</si>
  <si>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</si>
  <si>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</si>
  <si>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</si>
  <si>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</si>
  <si>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</si>
  <si>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</si>
  <si>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</si>
  <si>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</si>
  <si>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</si>
  <si>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</si>
  <si>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</si>
  <si>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</si>
  <si>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</si>
  <si>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</si>
  <si>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</si>
  <si>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</si>
  <si>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</si>
  <si>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</si>
  <si>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</si>
  <si>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</si>
  <si>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</si>
  <si>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</si>
  <si>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</si>
  <si>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</si>
  <si>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</si>
  <si>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</si>
  <si>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</si>
  <si>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</si>
  <si>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</si>
  <si>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</si>
  <si>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</si>
  <si>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</si>
  <si>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</si>
  <si>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</si>
  <si>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</si>
  <si>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</si>
  <si>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</si>
  <si>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</si>
  <si>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</si>
  <si>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</si>
  <si>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</si>
  <si>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</si>
  <si>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</si>
  <si>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</si>
  <si>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</si>
  <si>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</si>
  <si>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</si>
  <si>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</si>
  <si>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</si>
  <si>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</si>
  <si>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</si>
  <si>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</si>
  <si>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</si>
  <si>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</si>
  <si>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</si>
  <si>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</si>
  <si>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</si>
  <si>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</si>
  <si>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</si>
  <si>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</si>
  <si>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</si>
  <si>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</si>
  <si>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</si>
  <si>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</si>
  <si>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</si>
  <si>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</si>
  <si>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</si>
  <si>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</si>
  <si>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</si>
  <si>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</si>
  <si>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</si>
  <si>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</si>
  <si>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</si>
  <si>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</si>
  <si>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</si>
  <si>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</si>
  <si>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</si>
  <si>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</si>
  <si>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</si>
  <si>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</si>
  <si>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</si>
  <si>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</si>
  <si>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</si>
  <si>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</si>
  <si>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</si>
  <si>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</si>
  <si>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</si>
  <si>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</si>
  <si>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</si>
  <si>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</si>
  <si>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</si>
  <si>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</si>
  <si>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</si>
  <si>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</si>
  <si>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</si>
  <si>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</si>
  <si>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</si>
  <si>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</si>
  <si>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</si>
  <si>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</si>
  <si>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</si>
  <si>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</si>
  <si>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</si>
  <si>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</si>
  <si>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</si>
  <si>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</si>
  <si>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</si>
  <si>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</si>
  <si>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</si>
  <si>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</si>
  <si>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</si>
  <si>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</si>
  <si>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</si>
  <si>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</si>
  <si>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</si>
  <si>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</si>
  <si>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</si>
  <si>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</si>
  <si>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</si>
  <si>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</si>
  <si>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</si>
  <si>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</si>
  <si>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</si>
  <si>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</si>
  <si>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</si>
  <si>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</si>
  <si>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</si>
  <si>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</si>
  <si>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</si>
  <si>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</si>
  <si>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</si>
  <si>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</si>
  <si>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</si>
  <si>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</si>
  <si>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</si>
  <si>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</si>
  <si>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</si>
  <si>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</si>
  <si>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</si>
  <si>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</si>
  <si>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</si>
  <si>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</si>
  <si>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</si>
  <si>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</si>
  <si>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</si>
  <si>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</si>
  <si>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</si>
  <si>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</si>
  <si>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</si>
  <si>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</si>
  <si>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</si>
  <si>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</si>
  <si>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</si>
  <si>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</si>
  <si>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</si>
  <si>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</si>
  <si>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</si>
  <si>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</si>
  <si>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</si>
  <si>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</si>
  <si>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</si>
  <si>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</si>
  <si>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</si>
  <si>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</si>
  <si>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</si>
  <si>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</si>
  <si>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</si>
  <si>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</si>
  <si>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</si>
  <si>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</si>
  <si>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</si>
  <si>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</si>
  <si>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</si>
  <si>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</si>
  <si>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</si>
  <si>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</si>
  <si>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</si>
  <si>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</si>
  <si>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</si>
  <si>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</si>
  <si>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</si>
  <si>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</si>
  <si>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</si>
  <si>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</si>
  <si>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</si>
  <si>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</si>
  <si>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</si>
  <si>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</si>
  <si>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</si>
  <si>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</si>
  <si>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</si>
  <si>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</si>
  <si>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</si>
  <si>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</si>
  <si>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</si>
  <si>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</si>
  <si>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</si>
  <si>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</si>
  <si>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</si>
  <si>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</si>
  <si>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</si>
  <si>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</si>
  <si>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</si>
  <si>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</si>
  <si>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</si>
  <si>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</si>
  <si>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</si>
  <si>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</si>
  <si>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</si>
  <si>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</si>
  <si>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</si>
  <si>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</si>
  <si>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</si>
  <si>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</si>
  <si>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</si>
  <si>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</si>
  <si>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</si>
  <si>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</si>
  <si>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</si>
  <si>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</si>
  <si>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</si>
  <si>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</si>
  <si>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</si>
  <si>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</si>
  <si>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</si>
  <si>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</si>
  <si>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</si>
  <si>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</si>
  <si>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</si>
  <si>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</si>
  <si>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</si>
  <si>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</si>
  <si>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</si>
  <si>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</si>
  <si>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</si>
  <si>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</si>
  <si>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</si>
  <si>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</si>
  <si>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</si>
  <si>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</si>
  <si>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</si>
  <si>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</si>
  <si>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</si>
  <si>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</si>
  <si>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</si>
  <si>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</si>
  <si>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</si>
  <si>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</si>
  <si>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</si>
  <si>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</si>
  <si>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</si>
  <si>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</si>
  <si>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</si>
  <si>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</si>
  <si>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</si>
  <si>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</si>
  <si>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</si>
  <si>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</si>
  <si>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</si>
  <si>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</si>
  <si>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</si>
  <si>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</si>
  <si>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</si>
  <si>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</si>
  <si>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</si>
  <si>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</si>
  <si>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</si>
  <si>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</si>
  <si>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</si>
  <si>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</si>
  <si>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</si>
  <si>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</si>
  <si>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</si>
  <si>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</si>
  <si>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</si>
  <si>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</si>
  <si>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</si>
  <si>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</si>
  <si>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</si>
  <si>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</si>
  <si>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</si>
  <si>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</si>
  <si>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</si>
  <si>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</si>
  <si>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</si>
  <si>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</si>
  <si>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</si>
  <si>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</si>
  <si>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</si>
  <si>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</si>
  <si>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</si>
  <si>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</si>
  <si>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</si>
  <si>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</si>
  <si>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</si>
  <si>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</si>
  <si>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</si>
  <si>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</si>
  <si>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</si>
  <si>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</si>
  <si>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</si>
  <si>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</si>
  <si>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</si>
  <si>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</si>
  <si>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</si>
  <si>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</si>
  <si>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</si>
  <si>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</si>
  <si>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</si>
  <si>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</si>
  <si>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</si>
  <si>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</si>
  <si>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</si>
  <si>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</si>
  <si>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</si>
  <si>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</si>
  <si>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</si>
  <si>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</si>
  <si>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</si>
  <si>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</si>
  <si>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</si>
  <si>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</si>
  <si>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</si>
  <si>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</si>
  <si>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</si>
  <si>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</si>
  <si>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</si>
  <si>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</si>
  <si>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</si>
  <si>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</si>
  <si>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</si>
  <si>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</si>
  <si>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</si>
  <si>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</si>
  <si>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</si>
  <si>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</si>
  <si>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</si>
  <si>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</si>
  <si>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</si>
  <si>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</si>
  <si>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</si>
  <si>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</si>
  <si>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</si>
  <si>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</si>
  <si>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</si>
  <si>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</si>
  <si>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</si>
  <si>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</si>
  <si>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</si>
  <si>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</si>
  <si>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</si>
  <si>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</si>
  <si>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</si>
  <si>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</si>
  <si>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</si>
  <si>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</si>
  <si>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</si>
  <si>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</si>
  <si>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</si>
  <si>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</si>
  <si>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</si>
  <si>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</si>
  <si>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</si>
  <si>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</si>
  <si>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</si>
  <si>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</si>
  <si>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</si>
  <si>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</si>
  <si>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</si>
  <si>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</si>
  <si>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</si>
  <si>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</si>
  <si>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</si>
  <si>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</si>
  <si>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</si>
  <si>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</si>
  <si>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</si>
  <si>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</si>
  <si>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</si>
  <si>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</si>
  <si>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</si>
  <si>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</si>
  <si>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</si>
  <si>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</si>
  <si>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</si>
  <si>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</si>
  <si>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</si>
  <si>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</si>
  <si>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</si>
  <si>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</si>
  <si>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</si>
  <si>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</si>
  <si>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</si>
  <si>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</si>
  <si>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</si>
  <si>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</si>
  <si>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</si>
  <si>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</si>
  <si>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</si>
  <si>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</si>
  <si>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</si>
  <si>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</si>
  <si>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</si>
  <si>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</si>
  <si>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</si>
  <si>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</si>
  <si>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</si>
  <si>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</si>
  <si>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</si>
  <si>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</si>
  <si>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</si>
  <si>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</si>
  <si>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</si>
  <si>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</si>
  <si>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</si>
  <si>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</si>
  <si>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</si>
  <si>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</si>
  <si>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</si>
  <si>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</si>
  <si>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</si>
  <si>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</si>
  <si>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</si>
  <si>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</si>
  <si>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</si>
  <si>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</si>
  <si>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</si>
  <si>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</si>
  <si>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</si>
  <si>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</si>
  <si>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</si>
  <si>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</si>
  <si>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</si>
  <si>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</si>
  <si>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</si>
  <si>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</si>
  <si>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</si>
  <si>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</si>
  <si>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</si>
  <si>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</si>
  <si>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</si>
  <si>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</si>
  <si>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</si>
  <si>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</si>
  <si>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</si>
  <si>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</si>
  <si>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</si>
  <si>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</si>
  <si>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</si>
  <si>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</si>
  <si>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</si>
  <si>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</si>
  <si>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</si>
  <si>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</si>
  <si>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</si>
  <si>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</si>
  <si>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</si>
  <si>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</si>
  <si>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</si>
  <si>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</si>
  <si>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</si>
  <si>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</si>
  <si>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</si>
  <si>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</si>
  <si>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</si>
  <si>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</si>
  <si>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</si>
  <si>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</si>
  <si>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</si>
  <si>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</si>
  <si>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</si>
  <si>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</si>
  <si>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</si>
  <si>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</si>
  <si>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</si>
  <si>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</si>
  <si>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</si>
  <si>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</si>
  <si>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</si>
  <si>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</si>
  <si>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</si>
  <si>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</si>
  <si>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</si>
  <si>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</si>
  <si>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</si>
  <si>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</si>
  <si>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</si>
  <si>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</si>
  <si>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</si>
  <si>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</si>
  <si>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</si>
  <si>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</si>
  <si>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</si>
  <si>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</si>
  <si>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</si>
  <si>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</si>
  <si>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</si>
  <si>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</si>
  <si>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</si>
  <si>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</si>
  <si>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</si>
  <si>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</si>
  <si>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</si>
  <si>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</si>
  <si>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</si>
  <si>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</si>
  <si>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</si>
  <si>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</si>
  <si>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</si>
  <si>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</si>
  <si>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</si>
  <si>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</si>
  <si>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</si>
  <si>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</si>
  <si>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</si>
  <si>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</si>
  <si>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</si>
  <si>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</si>
  <si>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</si>
  <si>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</si>
  <si>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</si>
  <si>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</si>
  <si>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</si>
  <si>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</si>
  <si>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</si>
  <si>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</si>
  <si>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</si>
  <si>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</si>
  <si>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</si>
  <si>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</si>
  <si>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</si>
  <si>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</si>
  <si>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</si>
  <si>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</si>
  <si>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</si>
  <si>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</si>
  <si>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</si>
  <si>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</si>
  <si>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</si>
  <si>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</si>
  <si>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</si>
  <si>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</si>
  <si>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</si>
  <si>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</si>
  <si>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</si>
  <si>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</si>
  <si>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</si>
  <si>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</si>
  <si>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</si>
  <si>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</si>
  <si>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</si>
  <si>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</si>
  <si>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</si>
  <si>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</si>
  <si>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</si>
  <si>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</si>
  <si>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</si>
  <si>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</si>
  <si>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</si>
  <si>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</si>
  <si>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</si>
  <si>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</si>
  <si>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</si>
  <si>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</si>
  <si>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</si>
  <si>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</si>
  <si>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</si>
  <si>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</si>
  <si>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</si>
  <si>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</si>
  <si>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</si>
  <si>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</si>
  <si>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</si>
  <si>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</si>
  <si>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</si>
  <si>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</si>
  <si>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</si>
  <si>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</si>
  <si>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</si>
  <si>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</si>
  <si>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</si>
  <si>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</si>
  <si>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</si>
  <si>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</si>
  <si>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</si>
  <si>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</si>
  <si>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</si>
  <si>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</si>
  <si>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</si>
  <si>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</si>
  <si>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</si>
  <si>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</si>
  <si>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</si>
  <si>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</si>
  <si>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</si>
  <si>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</si>
  <si>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</si>
  <si>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</si>
  <si>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</si>
  <si>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</si>
  <si>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</si>
  <si>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</si>
  <si>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</si>
  <si>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</si>
  <si>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</si>
  <si>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</si>
  <si>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</si>
  <si>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</si>
  <si>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</si>
  <si>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</si>
  <si>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</si>
  <si>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</si>
  <si>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</si>
  <si>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</si>
  <si>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</si>
  <si>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</si>
  <si>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</si>
  <si>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</si>
  <si>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</si>
  <si>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</si>
  <si>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</si>
  <si>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</si>
  <si>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</si>
  <si>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</si>
  <si>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</si>
  <si>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</si>
  <si>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</si>
  <si>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</si>
  <si>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</si>
  <si>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</si>
  <si>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</si>
  <si>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</si>
  <si>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</si>
  <si>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</si>
  <si>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</si>
  <si>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</si>
  <si>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</si>
  <si>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</si>
  <si>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</si>
  <si>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</si>
  <si>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</si>
  <si>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</si>
  <si>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</si>
  <si>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</si>
  <si>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</si>
  <si>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</si>
  <si>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</si>
  <si>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</si>
  <si>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</si>
  <si>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</si>
  <si>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</si>
  <si>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</si>
  <si>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</si>
  <si>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</si>
  <si>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</si>
  <si>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</si>
  <si>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</si>
  <si>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</si>
  <si>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</si>
  <si>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</si>
  <si>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</si>
  <si>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</si>
  <si>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</si>
  <si>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</si>
  <si>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</si>
  <si>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</si>
  <si>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</si>
  <si>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</si>
  <si>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</si>
  <si>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</si>
  <si>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</si>
  <si>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</si>
  <si>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</si>
  <si>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</si>
  <si>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</si>
  <si>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</si>
  <si>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</si>
  <si>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</si>
  <si>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</si>
  <si>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</si>
  <si>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</si>
  <si>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</si>
  <si>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</si>
  <si>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</si>
  <si>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</si>
  <si>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</si>
  <si>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</si>
  <si>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</si>
  <si>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</si>
  <si>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</si>
  <si>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</si>
  <si>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</si>
  <si>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</si>
  <si>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</si>
  <si>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</si>
  <si>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</si>
  <si>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</si>
  <si>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</si>
  <si>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</si>
  <si>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</si>
  <si>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</si>
  <si>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</si>
  <si>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</si>
  <si>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</si>
  <si>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</si>
  <si>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</si>
  <si>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</si>
  <si>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</si>
  <si>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</si>
  <si>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</si>
  <si>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</si>
  <si>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</si>
  <si>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</si>
  <si>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</si>
  <si>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</si>
  <si>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</si>
  <si>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</si>
  <si>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</si>
  <si>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</si>
  <si>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</si>
  <si>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</si>
  <si>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</si>
  <si>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</si>
  <si>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</si>
  <si>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</si>
  <si>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</si>
  <si>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</si>
  <si>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</si>
  <si>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</si>
  <si>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</si>
  <si>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</si>
  <si>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</si>
  <si>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</si>
  <si>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</si>
  <si>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</si>
  <si>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</si>
  <si>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</si>
  <si>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</si>
  <si>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</si>
  <si>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</si>
  <si>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</si>
  <si>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</si>
  <si>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</si>
  <si>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</si>
  <si>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</si>
  <si>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</si>
  <si>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</si>
  <si>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</si>
  <si>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</si>
  <si>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</si>
  <si>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</si>
  <si>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</si>
  <si>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</si>
  <si>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</si>
  <si>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</si>
  <si>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</si>
  <si>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</si>
  <si>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</si>
  <si>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</si>
  <si>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</si>
  <si>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</si>
  <si>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</si>
  <si>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</si>
  <si>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</si>
  <si>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</si>
  <si>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</si>
  <si>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</si>
  <si>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</si>
  <si>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</si>
  <si>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</si>
  <si>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</si>
  <si>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</si>
  <si>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</si>
  <si>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</si>
  <si>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</si>
  <si>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</si>
  <si>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</si>
  <si>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</si>
  <si>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</si>
  <si>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</si>
  <si>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</si>
  <si>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</si>
  <si>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</si>
  <si>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</si>
  <si>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</si>
  <si>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</si>
  <si>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</si>
  <si>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</si>
  <si>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</si>
  <si>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</si>
  <si>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</si>
  <si>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</si>
  <si>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</si>
  <si>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</si>
  <si>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</si>
  <si>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</si>
  <si>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</si>
  <si>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</si>
  <si>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</si>
  <si>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</si>
  <si>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</si>
  <si>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</si>
  <si>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</si>
  <si>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</si>
  <si>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</si>
  <si>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</si>
  <si>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</si>
  <si>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</si>
  <si>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</si>
  <si>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</si>
  <si>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</si>
  <si>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</si>
  <si>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</si>
  <si>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</si>
  <si>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</si>
  <si>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</si>
  <si>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</si>
  <si>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</si>
  <si>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</si>
  <si>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</si>
  <si>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</si>
  <si>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</si>
  <si>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</si>
  <si>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</si>
  <si>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</si>
  <si>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</si>
  <si>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</si>
  <si>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</si>
  <si>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</si>
  <si>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</si>
  <si>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</si>
  <si>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</si>
  <si>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</si>
  <si>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</si>
  <si>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</si>
  <si>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</si>
  <si>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</si>
  <si>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</si>
  <si>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</si>
  <si>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</si>
  <si>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</si>
  <si>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</si>
  <si>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</si>
  <si>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</si>
  <si>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</si>
  <si>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</si>
  <si>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</si>
  <si>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</si>
  <si>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</si>
  <si>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</si>
  <si>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</si>
  <si>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</si>
  <si>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</si>
  <si>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</si>
  <si>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</si>
  <si>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</si>
  <si>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</si>
  <si>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</si>
  <si>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</si>
  <si>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</si>
  <si>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</si>
  <si>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</si>
  <si>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</si>
  <si>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</si>
  <si>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</si>
  <si>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</si>
  <si>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</si>
  <si>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</si>
  <si>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</si>
  <si>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</si>
  <si>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</si>
  <si>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</si>
  <si>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</si>
  <si>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</si>
  <si>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</si>
  <si>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</si>
  <si>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</si>
  <si>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</si>
  <si>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</si>
  <si>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</si>
  <si>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</si>
  <si>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</si>
  <si>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</si>
  <si>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</si>
  <si>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</si>
  <si>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</si>
  <si>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</si>
  <si>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</si>
  <si>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</si>
  <si>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</si>
  <si>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</si>
  <si>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</si>
  <si>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</si>
  <si>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</si>
  <si>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</si>
  <si>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</si>
  <si>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</si>
  <si>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</si>
  <si>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</si>
  <si>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</si>
  <si>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</si>
  <si>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</si>
  <si>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</si>
  <si>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</si>
  <si>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</si>
  <si>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</si>
  <si>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</si>
  <si>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</si>
  <si>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</si>
  <si>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</si>
  <si>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</si>
  <si>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</si>
  <si>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</si>
  <si>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</si>
  <si>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</si>
  <si>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</si>
  <si>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</si>
  <si>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</si>
  <si>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</si>
  <si>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</si>
  <si>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</si>
  <si>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</si>
  <si>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</si>
  <si>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</si>
  <si>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</si>
  <si>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</si>
  <si>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</si>
  <si>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</si>
  <si>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</si>
  <si>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</si>
  <si>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</si>
  <si>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</si>
  <si>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</si>
  <si>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</si>
  <si>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</si>
  <si>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</si>
  <si>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</si>
  <si>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</si>
  <si>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</si>
  <si>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</si>
  <si>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</si>
  <si>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</si>
  <si>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</si>
  <si>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</si>
  <si>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</si>
  <si>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</si>
  <si>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</si>
  <si>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</si>
  <si>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</si>
  <si>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</si>
  <si>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</si>
  <si>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</si>
  <si>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</si>
  <si>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</si>
  <si>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</si>
  <si>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</si>
  <si>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</si>
  <si>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</si>
  <si>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</si>
  <si>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</si>
  <si>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</si>
  <si>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</si>
  <si>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</si>
  <si>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</si>
  <si>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</si>
  <si>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</si>
  <si>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</si>
  <si>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</si>
  <si>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</si>
  <si>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</si>
  <si>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</si>
  <si>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</si>
  <si>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</si>
  <si>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</si>
  <si>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</si>
  <si>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</si>
  <si>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</si>
  <si>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</si>
  <si>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</si>
  <si>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</si>
  <si>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</si>
  <si>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</si>
  <si>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</si>
  <si>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</si>
  <si>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</si>
  <si>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</si>
  <si>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</si>
  <si>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</si>
  <si>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</si>
  <si>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</si>
  <si>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</si>
  <si>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</si>
  <si>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</si>
  <si>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</si>
  <si>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</si>
  <si>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</si>
  <si>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</si>
  <si>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</si>
  <si>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</si>
  <si>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</si>
  <si>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</si>
  <si>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</si>
  <si>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</si>
  <si>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</si>
  <si>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</si>
  <si>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</si>
  <si>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</si>
  <si>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</si>
  <si>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</si>
  <si>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</si>
  <si>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</si>
  <si>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</si>
  <si>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</si>
  <si>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</si>
  <si>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</si>
  <si>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</si>
  <si>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</si>
  <si>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</si>
  <si>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</si>
  <si>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</si>
  <si>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</si>
  <si>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</si>
  <si>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</si>
  <si>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</si>
  <si>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</si>
  <si>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</si>
  <si>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</si>
  <si>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</si>
  <si>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</si>
  <si>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</si>
  <si>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</si>
  <si>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</si>
  <si>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</si>
  <si>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</si>
  <si>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</si>
  <si>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</si>
  <si>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</si>
  <si>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</si>
  <si>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</si>
  <si>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</si>
  <si>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</si>
  <si>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</si>
  <si>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</si>
  <si>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</si>
  <si>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</si>
  <si>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</si>
  <si>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</si>
  <si>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</si>
  <si>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</si>
  <si>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</si>
  <si>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</si>
  <si>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</si>
  <si>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</si>
  <si>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</si>
  <si>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</si>
  <si>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</si>
  <si>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</si>
  <si>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</si>
  <si>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</si>
  <si>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</si>
  <si>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</si>
  <si>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</si>
  <si>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</si>
  <si>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</si>
  <si>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</si>
  <si>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</si>
  <si>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</si>
  <si>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</si>
  <si>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</si>
  <si>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</si>
  <si>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</si>
  <si>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</si>
  <si>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</si>
  <si>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</si>
  <si>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</si>
  <si>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</si>
  <si>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</si>
  <si>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</si>
  <si>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</si>
  <si>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</si>
  <si>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</si>
  <si>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</si>
  <si>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</si>
  <si>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</si>
  <si>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</si>
  <si>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</si>
  <si>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</si>
  <si>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</si>
  <si>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</si>
  <si>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</si>
  <si>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</si>
  <si>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</si>
  <si>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</si>
  <si>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</si>
  <si>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</si>
  <si>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</si>
  <si>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</si>
  <si>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</si>
  <si>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</si>
  <si>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</si>
  <si>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</si>
  <si>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</si>
  <si>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</si>
  <si>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</si>
  <si>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</si>
  <si>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</si>
  <si>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</si>
  <si>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</si>
  <si>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</si>
  <si>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</si>
  <si>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</si>
  <si>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</si>
  <si>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</si>
  <si>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</si>
  <si>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</si>
  <si>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</si>
  <si>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</si>
  <si>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</si>
  <si>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</si>
  <si>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</si>
  <si>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</si>
  <si>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</si>
  <si>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</si>
  <si>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</si>
  <si>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</si>
  <si>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</si>
  <si>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</si>
  <si>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</si>
  <si>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</si>
  <si>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</si>
  <si>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</si>
  <si>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</si>
  <si>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</si>
  <si>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</si>
  <si>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</si>
  <si>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</si>
  <si>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</si>
  <si>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</si>
  <si>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</si>
  <si>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</si>
  <si>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</si>
  <si>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</si>
  <si>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</si>
  <si>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</si>
  <si>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</si>
  <si>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</si>
  <si>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</si>
  <si>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</si>
  <si>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</si>
  <si>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</si>
  <si>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</si>
  <si>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</si>
  <si>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</si>
  <si>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</si>
  <si>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</si>
  <si>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</si>
  <si>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</si>
  <si>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</si>
  <si>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</si>
  <si>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</si>
  <si>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</si>
  <si>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</si>
  <si>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</si>
  <si>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</si>
  <si>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</si>
  <si>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</si>
  <si>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</si>
  <si>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</si>
  <si>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</si>
  <si>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</si>
  <si>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</si>
  <si>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</si>
  <si>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</si>
  <si>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</si>
  <si>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</si>
  <si>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</si>
  <si>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</si>
  <si>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</si>
  <si>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</si>
  <si>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</si>
  <si>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</si>
  <si>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</si>
  <si>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</si>
  <si>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</si>
  <si>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</si>
  <si>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</si>
  <si>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</si>
  <si>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</si>
  <si>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</si>
  <si>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</si>
  <si>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</si>
  <si>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</si>
  <si>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</si>
  <si>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</si>
  <si>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</si>
  <si>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</si>
  <si>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</si>
  <si>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</si>
  <si>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</si>
  <si>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</si>
  <si>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</si>
  <si>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</si>
  <si>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</si>
  <si>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</si>
  <si>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</si>
  <si>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</si>
  <si>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</si>
  <si>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</si>
  <si>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</si>
  <si>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</si>
  <si>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</si>
  <si>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</si>
  <si>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</si>
  <si>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</si>
  <si>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</si>
  <si>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</si>
  <si>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</si>
  <si>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</si>
  <si>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</si>
  <si>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</si>
  <si>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</si>
  <si>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</si>
  <si>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</si>
  <si>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</si>
  <si>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</si>
  <si>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</si>
  <si>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</si>
  <si>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</si>
  <si>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</si>
  <si>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</si>
  <si>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</si>
  <si>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</si>
  <si>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</si>
  <si>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</si>
  <si>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</si>
  <si>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</si>
  <si>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</si>
  <si>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</si>
  <si>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</si>
  <si>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</si>
  <si>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</si>
  <si>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</si>
  <si>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</si>
  <si>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</si>
  <si>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</si>
  <si>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</si>
  <si>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</si>
  <si>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</si>
  <si>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</si>
  <si>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</si>
  <si>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</si>
  <si>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</si>
  <si>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</si>
  <si>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</si>
  <si>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</si>
  <si>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</si>
  <si>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</si>
  <si>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</si>
  <si>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</si>
  <si>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</si>
  <si>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</si>
  <si>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</si>
  <si>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</si>
  <si>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</si>
  <si>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</si>
  <si>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</si>
  <si>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</si>
  <si>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</si>
  <si>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</si>
  <si>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</si>
  <si>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</si>
  <si>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</si>
  <si>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</si>
  <si>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</si>
  <si>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</si>
  <si>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</si>
  <si>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</si>
  <si>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</si>
  <si>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</si>
  <si>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</si>
  <si>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</si>
  <si>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</si>
  <si>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</si>
  <si>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</si>
  <si>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</si>
  <si>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</si>
  <si>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</si>
  <si>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</si>
  <si>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</si>
  <si>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</si>
  <si>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</si>
  <si>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</si>
  <si>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</si>
  <si>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</si>
  <si>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</si>
  <si>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</si>
  <si>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</si>
  <si>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</si>
  <si>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</si>
  <si>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</si>
  <si>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</si>
  <si>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</si>
  <si>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</si>
  <si>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</si>
  <si>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</si>
  <si>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</si>
  <si>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</si>
  <si>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</si>
  <si>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</si>
  <si>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</si>
  <si>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</si>
  <si>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</si>
  <si>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</si>
  <si>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</si>
  <si>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</si>
  <si>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</si>
  <si>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</si>
  <si>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</si>
  <si>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</si>
  <si>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</si>
  <si>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</si>
  <si>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</si>
  <si>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</si>
  <si>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</si>
  <si>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</si>
  <si>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</si>
  <si>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</si>
  <si>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</si>
  <si>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</si>
  <si>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</si>
  <si>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</si>
  <si>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</si>
  <si>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</si>
  <si>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</si>
  <si>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</si>
  <si>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</si>
  <si>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</si>
  <si>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</si>
  <si>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</si>
  <si>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</si>
  <si>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</si>
  <si>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</si>
  <si>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</si>
  <si>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</si>
  <si>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</si>
  <si>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</si>
  <si>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</si>
  <si>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</si>
  <si>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</si>
  <si>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</si>
  <si>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</si>
  <si>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</si>
  <si>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</si>
  <si>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</si>
  <si>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</si>
  <si>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</si>
  <si>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</si>
  <si>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</si>
  <si>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</si>
  <si>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</si>
  <si>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</si>
  <si>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</si>
  <si>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</si>
  <si>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</si>
  <si>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</si>
  <si>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</si>
  <si>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</si>
  <si>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</si>
  <si>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</si>
  <si>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</si>
  <si>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</si>
  <si>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</si>
  <si>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</si>
  <si>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</si>
  <si>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</si>
  <si>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</si>
  <si>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</si>
  <si>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</si>
  <si>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</si>
  <si>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</si>
  <si>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</si>
  <si>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</si>
  <si>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</si>
  <si>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</si>
  <si>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</si>
  <si>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</si>
  <si>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</si>
  <si>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</si>
  <si>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</si>
  <si>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</si>
  <si>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</si>
  <si>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</si>
  <si>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</si>
  <si>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</si>
  <si>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</si>
  <si>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</si>
  <si>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</si>
  <si>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</si>
  <si>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</si>
  <si>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</si>
  <si>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</si>
  <si>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</si>
  <si>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</si>
  <si>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</si>
  <si>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</si>
  <si>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</si>
  <si>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</si>
  <si>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</si>
  <si>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</si>
  <si>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</si>
  <si>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</si>
  <si>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</si>
  <si>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</si>
  <si>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</si>
  <si>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</si>
  <si>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</si>
  <si>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</si>
  <si>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</si>
  <si>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</si>
  <si>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</si>
  <si>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</si>
  <si>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</si>
  <si>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</si>
  <si>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</si>
  <si>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</si>
  <si>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</si>
  <si>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</si>
  <si>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</si>
  <si>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</si>
  <si>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</si>
  <si>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</si>
  <si>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</si>
  <si>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</si>
  <si>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</si>
  <si>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</si>
  <si>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</si>
  <si>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</si>
  <si>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</si>
  <si>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</si>
  <si>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</si>
  <si>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</si>
  <si>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</si>
  <si>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</si>
  <si>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</si>
  <si>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</si>
  <si>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</si>
  <si>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</si>
  <si>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</si>
  <si>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</si>
  <si>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</si>
  <si>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</si>
  <si>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</si>
  <si>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</si>
  <si>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</si>
  <si>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</si>
  <si>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</si>
  <si>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</si>
  <si>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</si>
  <si>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</si>
  <si>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</si>
  <si>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</si>
  <si>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</si>
  <si>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</si>
  <si>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</si>
  <si>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</si>
  <si>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</si>
  <si>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</si>
  <si>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</si>
  <si>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</si>
  <si>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</si>
  <si>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</si>
  <si>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</si>
  <si>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</si>
  <si>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</si>
  <si>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</si>
  <si>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</si>
  <si>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</si>
  <si>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</si>
  <si>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</si>
  <si>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</si>
  <si>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</si>
  <si>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</si>
  <si>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</si>
  <si>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</si>
  <si>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</si>
  <si>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</si>
  <si>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</si>
  <si>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</si>
  <si>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</si>
  <si>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</si>
  <si>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</si>
  <si>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</si>
  <si>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</si>
  <si>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</si>
  <si>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</si>
  <si>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</si>
  <si>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</si>
  <si>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</si>
  <si>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</si>
  <si>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</si>
  <si>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</si>
  <si>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</si>
  <si>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</si>
  <si>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</si>
  <si>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</si>
  <si>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</si>
  <si>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</si>
  <si>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</si>
  <si>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</si>
  <si>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</si>
  <si>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</si>
  <si>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</si>
  <si>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</si>
  <si>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</si>
  <si>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</si>
  <si>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</si>
  <si>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</si>
  <si>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</si>
  <si>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</si>
  <si>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</si>
  <si>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</si>
  <si>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</si>
  <si>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</si>
  <si>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</si>
  <si>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</si>
  <si>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</si>
  <si>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</si>
  <si>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</si>
  <si>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</si>
  <si>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</si>
  <si>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</si>
  <si>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</si>
  <si>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</si>
  <si>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</si>
  <si>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</si>
  <si>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</si>
  <si>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</si>
  <si>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</si>
  <si>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</si>
  <si>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</si>
  <si>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</si>
  <si>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</si>
  <si>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</si>
  <si>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</si>
  <si>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</si>
  <si>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</si>
  <si>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</si>
  <si>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</si>
  <si>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</si>
  <si>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</si>
  <si>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</si>
  <si>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</si>
  <si>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</si>
  <si>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</si>
  <si>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</si>
  <si>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</si>
  <si>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</si>
  <si>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</si>
  <si>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</si>
  <si>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</si>
  <si>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</si>
  <si>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</si>
  <si>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</si>
  <si>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</si>
  <si>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</si>
  <si>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</si>
  <si>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</si>
  <si>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</si>
  <si>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</si>
  <si>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</si>
  <si>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</si>
  <si>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</si>
  <si>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</si>
  <si>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</si>
  <si>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</si>
  <si>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</si>
  <si>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</si>
  <si>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</si>
  <si>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</si>
  <si>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</si>
  <si>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</si>
  <si>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</si>
  <si>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</si>
  <si>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</si>
  <si>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</si>
  <si>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</si>
  <si>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</si>
  <si>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</si>
  <si>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</si>
  <si>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</si>
  <si>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</si>
  <si>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</si>
  <si>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</si>
  <si>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</si>
  <si>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</si>
  <si>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</si>
  <si>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</si>
  <si>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</si>
  <si>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</si>
  <si>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</si>
  <si>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</si>
  <si>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</si>
  <si>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</si>
  <si>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</si>
  <si>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</si>
  <si>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</si>
  <si>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</si>
  <si>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</si>
  <si>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</si>
  <si>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</si>
  <si>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</si>
  <si>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</si>
  <si>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</si>
  <si>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</si>
  <si>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</si>
  <si>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</si>
  <si>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</si>
  <si>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</si>
  <si>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</si>
  <si>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</si>
  <si>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</si>
  <si>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</si>
  <si>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</si>
  <si>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</si>
  <si>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</si>
  <si>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</si>
  <si>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</si>
  <si>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</si>
  <si>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</si>
  <si>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</si>
  <si>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</si>
  <si>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</si>
  <si>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</si>
  <si>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</si>
  <si>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</si>
  <si>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</si>
  <si>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</si>
  <si>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</si>
  <si>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</si>
  <si>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</si>
  <si>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</si>
  <si>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</si>
  <si>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</si>
  <si>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</si>
  <si>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</si>
  <si>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</si>
  <si>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</si>
  <si>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</si>
  <si>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</si>
  <si>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</si>
  <si>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</si>
  <si>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</si>
  <si>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</si>
  <si>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</si>
  <si>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</si>
  <si>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</si>
  <si>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</si>
  <si>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</si>
  <si>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</si>
  <si>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</si>
  <si>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</si>
  <si>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</si>
  <si>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</si>
  <si>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</si>
  <si>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</si>
  <si>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</si>
  <si>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</si>
  <si>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</si>
  <si>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</si>
  <si>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</si>
  <si>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</si>
  <si>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</si>
  <si>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</si>
  <si>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</si>
  <si>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</si>
  <si>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</si>
  <si>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</si>
  <si>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</si>
  <si>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</si>
  <si>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</si>
  <si>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</si>
  <si>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</si>
  <si>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</si>
  <si>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</si>
  <si>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</si>
  <si>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</si>
  <si>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</si>
  <si>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</si>
  <si>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</si>
  <si>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</si>
  <si>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</si>
  <si>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</si>
  <si>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</si>
  <si>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</si>
  <si>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</si>
  <si>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</si>
  <si>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</si>
  <si>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</si>
  <si>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</si>
  <si>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</si>
  <si>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</si>
  <si>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</si>
  <si>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</si>
  <si>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</si>
  <si>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</si>
  <si>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</si>
  <si>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</si>
  <si>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</si>
  <si>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</si>
  <si>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</si>
  <si>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</si>
  <si>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</si>
  <si>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</si>
  <si>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</si>
  <si>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</si>
  <si>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</si>
  <si>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</si>
  <si>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</si>
  <si>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</si>
  <si>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</si>
  <si>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</si>
  <si>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</si>
  <si>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</si>
  <si>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</si>
  <si>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</si>
  <si>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</si>
  <si>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</si>
  <si>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</si>
  <si>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</si>
  <si>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</si>
  <si>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</si>
  <si>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</si>
  <si>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</si>
  <si>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</si>
  <si>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</si>
  <si>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</si>
  <si>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</si>
  <si>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</si>
  <si>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</si>
  <si>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</si>
  <si>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</si>
  <si>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</si>
  <si>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</si>
  <si>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</si>
  <si>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</si>
  <si>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</si>
  <si>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</si>
  <si>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</si>
  <si>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</si>
  <si>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</si>
  <si>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</si>
  <si>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</si>
  <si>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</si>
  <si>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</si>
  <si>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</si>
  <si>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</si>
  <si>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</si>
  <si>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</si>
  <si>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</si>
  <si>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</si>
  <si>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</si>
  <si>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</si>
  <si>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</si>
  <si>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</si>
  <si>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</si>
  <si>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</si>
  <si>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</si>
  <si>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</si>
  <si>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</si>
  <si>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</si>
  <si>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</si>
  <si>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</si>
  <si>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</si>
  <si>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</si>
  <si>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</si>
  <si>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</si>
  <si>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</si>
  <si>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</si>
  <si>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</si>
  <si>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</si>
  <si>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</si>
  <si>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</si>
  <si>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</si>
  <si>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</si>
  <si>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</si>
  <si>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</si>
  <si>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</si>
  <si>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</si>
  <si>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</si>
  <si>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</si>
  <si>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</si>
  <si>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</si>
  <si>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</si>
  <si>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</si>
  <si>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</si>
  <si>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</si>
  <si>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</si>
  <si>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</si>
  <si>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</si>
  <si>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</si>
  <si>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</si>
  <si>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</si>
  <si>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</si>
  <si>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</si>
  <si>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</si>
  <si>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</si>
  <si>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</si>
  <si>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</si>
  <si>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</si>
  <si>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</si>
  <si>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</si>
  <si>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</si>
  <si>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</si>
  <si>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</si>
  <si>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</si>
  <si>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</si>
  <si>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</si>
  <si>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</si>
  <si>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</si>
  <si>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</si>
  <si>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</si>
  <si>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</si>
  <si>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</si>
  <si>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</si>
  <si>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</si>
  <si>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</si>
  <si>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</si>
  <si>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</si>
  <si>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</si>
  <si>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</si>
  <si>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</si>
  <si>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</si>
  <si>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</si>
  <si>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</si>
  <si>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</si>
  <si>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</si>
  <si>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</si>
  <si>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</si>
  <si>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</si>
  <si>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</si>
  <si>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</si>
  <si>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</si>
  <si>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</si>
  <si>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</si>
  <si>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</si>
  <si>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</si>
  <si>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</si>
  <si>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</si>
  <si>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</si>
  <si>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</si>
  <si>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</si>
  <si>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</si>
  <si>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</si>
  <si>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</si>
  <si>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</si>
  <si>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</si>
  <si>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</si>
  <si>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</si>
  <si>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</si>
  <si>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</si>
  <si>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</si>
  <si>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</si>
  <si>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</si>
  <si>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</si>
  <si>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</si>
  <si>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</si>
  <si>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</si>
  <si>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</si>
  <si>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</si>
  <si>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</si>
  <si>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</si>
  <si>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</si>
  <si>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</si>
  <si>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</si>
  <si>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</si>
  <si>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</si>
  <si>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</si>
  <si>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</si>
  <si>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</si>
  <si>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</si>
  <si>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</si>
  <si>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</si>
  <si>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</si>
  <si>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</si>
  <si>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</si>
  <si>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</si>
  <si>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</si>
  <si>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</si>
  <si>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</si>
  <si>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</si>
  <si>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</si>
  <si>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</si>
  <si>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</si>
  <si>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</si>
  <si>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</si>
  <si>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</si>
  <si>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</si>
  <si>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</si>
  <si>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</si>
  <si>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</si>
  <si>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</si>
  <si>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</si>
  <si>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</si>
  <si>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</si>
  <si>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</si>
  <si>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</si>
  <si>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</si>
  <si>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</si>
  <si>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</si>
  <si>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</si>
  <si>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</si>
  <si>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</si>
  <si>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</si>
  <si>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</si>
  <si>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</si>
  <si>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</si>
  <si>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</si>
  <si>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</si>
  <si>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</si>
  <si>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</si>
  <si>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</si>
  <si>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</si>
  <si>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</si>
  <si>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</si>
  <si>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</si>
  <si>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</si>
  <si>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</si>
  <si>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</si>
  <si>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</si>
  <si>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</si>
  <si>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</si>
  <si>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</si>
  <si>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</si>
  <si>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</si>
  <si>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</si>
  <si>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</si>
  <si>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</si>
  <si>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</si>
  <si>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</si>
  <si>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</si>
  <si>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</si>
  <si>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</si>
  <si>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</si>
  <si>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</si>
  <si>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</si>
  <si>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</si>
  <si>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</si>
  <si>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</si>
  <si>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</si>
  <si>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</si>
  <si>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</si>
  <si>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</si>
  <si>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</si>
  <si>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</si>
  <si>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</si>
  <si>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</si>
  <si>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</si>
  <si>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</si>
  <si>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</si>
  <si>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</si>
  <si>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</si>
  <si>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</si>
  <si>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</si>
  <si>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</si>
  <si>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</si>
  <si>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</si>
  <si>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</si>
  <si>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</si>
  <si>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</si>
  <si>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</si>
  <si>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</si>
  <si>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</si>
  <si>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</si>
  <si>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</si>
  <si>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</si>
  <si>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</si>
  <si>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</si>
  <si>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</si>
  <si>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</si>
  <si>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</si>
  <si>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</si>
  <si>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</si>
  <si>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</si>
  <si>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</si>
  <si>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</si>
  <si>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</si>
  <si>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</si>
  <si>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</si>
  <si>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</si>
  <si>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</si>
  <si>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</si>
  <si>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</si>
  <si>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</si>
  <si>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</si>
  <si>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</si>
  <si>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</si>
  <si>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</si>
  <si>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</si>
  <si>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</si>
  <si>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</si>
  <si>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</si>
  <si>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</si>
  <si>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</si>
  <si>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</si>
  <si>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</si>
  <si>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</si>
  <si>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</si>
  <si>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</si>
  <si>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</si>
  <si>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</si>
  <si>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</si>
  <si>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</si>
  <si>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</si>
  <si>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</si>
  <si>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</si>
  <si>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</si>
  <si>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</si>
  <si>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</si>
  <si>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</si>
  <si>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</si>
  <si>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</si>
  <si>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</si>
  <si>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</si>
  <si>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</si>
  <si>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</si>
  <si>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</si>
  <si>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</si>
  <si>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</si>
  <si>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</si>
  <si>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</si>
  <si>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</si>
  <si>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</si>
  <si>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</si>
  <si>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</si>
  <si>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</si>
  <si>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</si>
  <si>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</si>
  <si>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</si>
  <si>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</si>
  <si>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</si>
  <si>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</si>
  <si>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</si>
  <si>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</si>
  <si>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</si>
  <si>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</si>
  <si>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</si>
  <si>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</si>
  <si>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</si>
  <si>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</si>
  <si>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</si>
  <si>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</si>
  <si>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</si>
  <si>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</si>
  <si>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</si>
  <si>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</si>
  <si>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</si>
  <si>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</si>
  <si>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</si>
  <si>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</si>
  <si>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</si>
  <si>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</si>
  <si>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</si>
  <si>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</si>
  <si>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</si>
  <si>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</si>
  <si>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</si>
  <si>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</si>
  <si>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</si>
  <si>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</si>
  <si>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</si>
  <si>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</si>
  <si>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</si>
  <si>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</si>
  <si>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</si>
  <si>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</si>
  <si>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</si>
  <si>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</si>
  <si>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</si>
  <si>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</si>
  <si>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</si>
  <si>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</si>
  <si>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</si>
  <si>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</si>
  <si>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</si>
  <si>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</si>
  <si>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</si>
  <si>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</si>
  <si>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</si>
  <si>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</si>
  <si>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</si>
  <si>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</si>
  <si>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</si>
  <si>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</si>
  <si>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</si>
  <si>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</si>
  <si>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</si>
  <si>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</si>
  <si>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</si>
  <si>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</si>
  <si>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</si>
  <si>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</si>
  <si>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</si>
  <si>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</si>
  <si>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</si>
  <si>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</si>
  <si>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</si>
  <si>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</si>
  <si>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</si>
  <si>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</si>
  <si>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</si>
  <si>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</si>
  <si>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</si>
  <si>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</si>
  <si>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</si>
  <si>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</si>
  <si>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</si>
  <si>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</si>
  <si>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</si>
  <si>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</si>
  <si>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</si>
  <si>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</si>
  <si>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</si>
  <si>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</si>
  <si>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</si>
  <si>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</si>
  <si>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</si>
  <si>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</si>
  <si>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</si>
  <si>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</si>
  <si>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</si>
  <si>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</si>
  <si>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</si>
  <si>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</si>
  <si>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</si>
  <si>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</si>
  <si>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</si>
  <si>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</si>
  <si>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</si>
  <si>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</si>
  <si>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</si>
  <si>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</si>
  <si>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</si>
  <si>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</si>
  <si>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</si>
  <si>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</si>
  <si>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</si>
  <si>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</si>
  <si>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</si>
  <si>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</si>
  <si>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</si>
  <si>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</si>
  <si>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</si>
  <si>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</si>
  <si>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</si>
  <si>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</si>
  <si>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</si>
  <si>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</si>
  <si>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</si>
  <si>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</si>
  <si>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</si>
  <si>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</si>
  <si>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</si>
  <si>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</si>
  <si>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</si>
  <si>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</si>
  <si>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</si>
  <si>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</si>
  <si>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</si>
  <si>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</si>
  <si>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</si>
  <si>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</si>
  <si>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</si>
  <si>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</si>
  <si>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</si>
  <si>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</si>
  <si>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</si>
  <si>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</si>
  <si>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</si>
  <si>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</si>
  <si>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</si>
  <si>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</si>
  <si>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</si>
  <si>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</si>
  <si>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</si>
  <si>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</si>
  <si>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</si>
  <si>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</si>
  <si>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</si>
  <si>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</si>
  <si>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</si>
  <si>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</si>
  <si>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</si>
  <si>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</si>
  <si>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</si>
  <si>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</si>
  <si>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</si>
  <si>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</si>
  <si>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</si>
  <si>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</si>
  <si>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</si>
  <si>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</si>
  <si>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</si>
  <si>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</si>
  <si>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</si>
  <si>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</si>
  <si>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</si>
  <si>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</si>
  <si>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</si>
  <si>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</si>
  <si>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</si>
  <si>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</si>
  <si>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</si>
  <si>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</si>
  <si>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</si>
  <si>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</si>
  <si>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</si>
  <si>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</si>
  <si>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</si>
  <si>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</si>
  <si>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</si>
  <si>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</si>
  <si>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</si>
  <si>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</si>
  <si>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</si>
  <si>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</si>
  <si>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</si>
  <si>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</si>
  <si>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</si>
  <si>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</si>
  <si>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</si>
  <si>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</si>
  <si>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</si>
  <si>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</si>
  <si>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</si>
  <si>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</si>
  <si>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</si>
  <si>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</si>
  <si>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</si>
  <si>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</si>
  <si>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</si>
  <si>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</si>
  <si>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</si>
  <si>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</si>
  <si>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</si>
  <si>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</si>
  <si>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</si>
  <si>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</si>
  <si>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</si>
  <si>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</si>
  <si>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</si>
  <si>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</si>
  <si>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</si>
  <si>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</si>
  <si>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</si>
  <si>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</si>
  <si>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</si>
  <si>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</si>
  <si>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</si>
  <si>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</si>
  <si>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</si>
  <si>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</si>
  <si>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</si>
  <si>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</si>
  <si>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</si>
  <si>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</si>
  <si>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</si>
  <si>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</si>
  <si>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</si>
  <si>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</si>
  <si>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</si>
  <si>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</si>
  <si>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</si>
  <si>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</si>
  <si>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</si>
  <si>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</si>
  <si>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</si>
  <si>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</si>
  <si>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</si>
  <si>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</si>
  <si>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</si>
  <si>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</si>
  <si>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</si>
  <si>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</si>
  <si>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</si>
  <si>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</si>
  <si>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</si>
  <si>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</si>
  <si>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</si>
  <si>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</si>
  <si>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</si>
  <si>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</si>
  <si>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</si>
  <si>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</si>
  <si>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</si>
  <si>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</si>
  <si>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</si>
  <si>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</si>
  <si>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</si>
  <si>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</si>
  <si>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</si>
  <si>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</si>
  <si>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</si>
  <si>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</si>
  <si>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</si>
  <si>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</si>
  <si>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</si>
  <si>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</si>
  <si>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</si>
  <si>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</si>
  <si>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</si>
  <si>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</si>
  <si>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</si>
  <si>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</si>
  <si>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</si>
  <si>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</si>
  <si>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</si>
  <si>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</si>
  <si>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</si>
  <si>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</si>
  <si>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</si>
  <si>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</si>
  <si>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</si>
  <si>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</si>
  <si>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</si>
  <si>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</si>
  <si>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</si>
  <si>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</si>
  <si>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</si>
  <si>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</si>
  <si>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</si>
  <si>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</si>
  <si>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</si>
  <si>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</si>
  <si>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</si>
  <si>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</si>
  <si>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</si>
  <si>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</si>
  <si>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</si>
  <si>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</si>
  <si>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</si>
  <si>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</si>
  <si>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</si>
  <si>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</si>
  <si>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</si>
  <si>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</si>
  <si>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</si>
  <si>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</si>
  <si>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</si>
  <si>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</si>
  <si>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</si>
  <si>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</si>
  <si>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</si>
  <si>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</si>
  <si>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</si>
  <si>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</si>
  <si>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</si>
  <si>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</si>
  <si>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</si>
  <si>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</si>
  <si>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</si>
  <si>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</si>
  <si>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</si>
  <si>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</si>
  <si>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</si>
  <si>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</si>
  <si>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</si>
  <si>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</si>
  <si>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</si>
  <si>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</si>
  <si>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</si>
  <si>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</si>
  <si>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</si>
  <si>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</si>
  <si>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</si>
  <si>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</si>
  <si>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</si>
  <si>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</si>
  <si>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</si>
  <si>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</si>
  <si>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</si>
  <si>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</si>
  <si>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</si>
  <si>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</si>
  <si>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</si>
  <si>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</si>
  <si>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</si>
  <si>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</si>
  <si>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</si>
  <si>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</si>
  <si>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</si>
  <si>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</si>
  <si>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</si>
  <si>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</si>
  <si>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</si>
  <si>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</si>
  <si>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</si>
  <si>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</si>
  <si>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</si>
  <si>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</si>
  <si>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</si>
  <si>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</si>
  <si>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</si>
  <si>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</si>
  <si>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</si>
  <si>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</si>
  <si>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</si>
  <si>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</si>
  <si>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</si>
  <si>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</si>
  <si>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</si>
  <si>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</si>
  <si>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</si>
  <si>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</si>
  <si>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</si>
  <si>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</si>
  <si>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</si>
  <si>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</si>
  <si>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</si>
  <si>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</si>
  <si>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</si>
  <si>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</si>
  <si>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</si>
  <si>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</si>
  <si>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</si>
  <si>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</si>
  <si>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</si>
  <si>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</si>
  <si>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</si>
  <si>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</si>
  <si>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</si>
  <si>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</si>
  <si>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</si>
  <si>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</si>
  <si>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</si>
  <si>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</si>
  <si>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</si>
  <si>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</si>
  <si>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</si>
  <si>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</si>
  <si>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</si>
  <si>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</si>
  <si>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</si>
  <si>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</si>
  <si>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</si>
  <si>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</si>
  <si>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</si>
  <si>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</si>
  <si>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</si>
  <si>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</si>
  <si>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</si>
  <si>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</si>
  <si>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</si>
  <si>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</si>
  <si>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</si>
  <si>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</si>
  <si>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</si>
  <si>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</si>
  <si>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</si>
  <si>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</si>
  <si>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</si>
  <si>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</si>
  <si>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</si>
  <si>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</si>
  <si>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</si>
  <si>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</si>
  <si>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</si>
  <si>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</si>
  <si>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</si>
  <si>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</si>
  <si>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</si>
  <si>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</si>
  <si>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</si>
  <si>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</si>
  <si>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</si>
  <si>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</si>
  <si>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</si>
  <si>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</si>
  <si>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</si>
  <si>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</si>
  <si>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</si>
  <si>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</si>
  <si>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</si>
  <si>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</si>
  <si>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</si>
  <si>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</si>
  <si>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</si>
  <si>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</si>
  <si>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</si>
  <si>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</si>
  <si>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</si>
  <si>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</si>
  <si>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</si>
  <si>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</si>
  <si>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</si>
  <si>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</si>
  <si>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</si>
  <si>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</si>
  <si>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</si>
  <si>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</si>
  <si>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</si>
  <si>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</si>
  <si>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</si>
  <si>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</si>
  <si>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</si>
  <si>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</si>
  <si>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</si>
  <si>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</si>
  <si>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</si>
  <si>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</si>
  <si>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</si>
  <si>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</si>
  <si>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</si>
  <si>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</si>
  <si>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</si>
  <si>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</si>
  <si>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</si>
  <si>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</si>
  <si>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</si>
  <si>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</si>
  <si>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</si>
  <si>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</si>
  <si>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</si>
  <si>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</si>
  <si>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</si>
  <si>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</si>
  <si>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</si>
  <si>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</si>
  <si>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</si>
  <si>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</si>
  <si>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</si>
  <si>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</si>
  <si>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</si>
  <si>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</si>
  <si>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</si>
  <si>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</si>
  <si>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</si>
  <si>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</si>
  <si>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</si>
  <si>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</si>
  <si>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</si>
  <si>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</si>
  <si>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</si>
  <si>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</si>
  <si>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</si>
  <si>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</si>
  <si>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</si>
  <si>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</si>
  <si>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</si>
  <si>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</si>
  <si>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</si>
  <si>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</si>
  <si>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</si>
  <si>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</si>
  <si>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</si>
  <si>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</si>
  <si>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</si>
  <si>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</si>
  <si>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</si>
  <si>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</si>
  <si>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</si>
  <si>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</si>
  <si>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</si>
  <si>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</si>
  <si>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</si>
  <si>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</si>
  <si>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</si>
  <si>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</si>
  <si>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</si>
  <si>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</si>
  <si>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</si>
  <si>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</si>
  <si>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</si>
  <si>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</si>
  <si>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</si>
  <si>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</si>
  <si>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</si>
  <si>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</si>
  <si>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</si>
  <si>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</si>
  <si>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</si>
  <si>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</si>
  <si>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</si>
  <si>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</si>
  <si>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</si>
  <si>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</si>
  <si>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</si>
  <si>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</si>
  <si>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</si>
  <si>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</si>
  <si>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</si>
  <si>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</si>
  <si>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</si>
  <si>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</si>
  <si>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</si>
  <si>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</si>
  <si>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</si>
  <si>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</si>
  <si>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</si>
  <si>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</si>
  <si>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</si>
  <si>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</si>
  <si>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</si>
  <si>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</si>
  <si>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</si>
  <si>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</si>
  <si>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</si>
  <si>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</si>
  <si>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</si>
  <si>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</si>
  <si>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</si>
  <si>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</si>
  <si>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</si>
  <si>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</si>
  <si>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</si>
  <si>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</si>
  <si>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</si>
  <si>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</si>
  <si>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</si>
  <si>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</si>
  <si>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</si>
  <si>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</si>
  <si>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</si>
  <si>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</si>
  <si>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</si>
  <si>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</si>
  <si>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</si>
  <si>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</si>
  <si>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</si>
  <si>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</si>
  <si>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</si>
  <si>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</si>
  <si>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</si>
  <si>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</si>
  <si>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</si>
  <si>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</si>
  <si>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</si>
  <si>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</si>
  <si>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</si>
  <si>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</si>
  <si>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</si>
  <si>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</si>
  <si>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</si>
  <si>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</si>
  <si>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</si>
  <si>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</si>
  <si>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</si>
  <si>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</si>
  <si>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</si>
  <si>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</si>
  <si>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</si>
  <si>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</si>
  <si>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</si>
  <si>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</si>
  <si>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</si>
  <si>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</si>
  <si>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</si>
  <si>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</si>
  <si>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</si>
  <si>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</si>
  <si>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</si>
  <si>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</si>
  <si>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</si>
  <si>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</si>
  <si>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</si>
  <si>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</si>
  <si>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</si>
  <si>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</si>
  <si>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</si>
  <si>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</si>
  <si>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</si>
  <si>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</si>
  <si>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</si>
  <si>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</si>
  <si>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</si>
  <si>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</si>
  <si>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</si>
  <si>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</si>
  <si>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</si>
  <si>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</si>
  <si>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</si>
  <si>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</si>
  <si>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</si>
  <si>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</si>
  <si>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</si>
  <si>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</si>
  <si>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</si>
  <si>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</si>
  <si>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</si>
  <si>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</si>
  <si>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</si>
  <si>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</si>
  <si>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</si>
  <si>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</si>
  <si>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</si>
  <si>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</si>
  <si>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</si>
  <si>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</si>
  <si>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</si>
  <si>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</si>
  <si>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</si>
  <si>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</si>
  <si>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</si>
  <si>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</si>
  <si>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</si>
  <si>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</si>
  <si>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</si>
  <si>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</si>
  <si>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</si>
  <si>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</si>
  <si>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</si>
  <si>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</si>
  <si>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</si>
  <si>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</si>
  <si>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</si>
  <si>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</si>
  <si>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</si>
  <si>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</si>
  <si>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</si>
  <si>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</si>
  <si>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</si>
  <si>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</si>
  <si>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</si>
  <si>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</si>
  <si>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</si>
  <si>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</si>
  <si>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</si>
  <si>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</si>
  <si>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</si>
  <si>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</si>
  <si>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</si>
  <si>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</si>
  <si>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</si>
  <si>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</si>
  <si>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</si>
  <si>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</si>
  <si>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</si>
  <si>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</si>
  <si>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</si>
  <si>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</si>
  <si>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</si>
  <si>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</si>
  <si>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</si>
  <si>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</si>
  <si>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</si>
  <si>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</si>
  <si>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</si>
  <si>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</si>
  <si>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</si>
  <si>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</si>
  <si>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</si>
  <si>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</si>
  <si>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</si>
  <si>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</si>
  <si>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</si>
  <si>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</si>
  <si>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</si>
  <si>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</si>
  <si>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</si>
  <si>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</si>
  <si>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</si>
  <si>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</si>
  <si>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</si>
  <si>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</si>
  <si>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</si>
  <si>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</si>
  <si>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</si>
  <si>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</si>
  <si>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</si>
  <si>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</si>
  <si>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</si>
  <si>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</si>
  <si>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</si>
  <si>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</si>
  <si>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</si>
  <si>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</si>
  <si>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</si>
  <si>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</si>
  <si>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</si>
  <si>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</si>
  <si>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</si>
  <si>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</si>
  <si>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</si>
  <si>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</si>
  <si>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</si>
  <si>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</si>
  <si>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</si>
  <si>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</si>
  <si>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</si>
  <si>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</si>
  <si>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</si>
  <si>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</si>
  <si>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</si>
  <si>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</si>
  <si>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</si>
  <si>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</si>
  <si>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</si>
  <si>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</si>
  <si>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</si>
  <si>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</si>
  <si>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</si>
  <si>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</si>
  <si>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</si>
  <si>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</si>
  <si>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</si>
  <si>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</si>
  <si>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</si>
  <si>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</si>
  <si>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</si>
  <si>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</si>
  <si>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</si>
  <si>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</si>
  <si>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</si>
  <si>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</si>
  <si>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</si>
  <si>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</si>
  <si>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</si>
  <si>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</si>
  <si>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</si>
  <si>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</si>
  <si>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</si>
  <si>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</si>
  <si>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</si>
  <si>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</si>
  <si>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</si>
  <si>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</si>
  <si>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</si>
  <si>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</si>
  <si>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</si>
  <si>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</si>
  <si>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</si>
  <si>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</si>
  <si>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</si>
  <si>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</si>
  <si>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</si>
  <si>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</si>
  <si>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</si>
  <si>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</si>
  <si>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</si>
  <si>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</si>
  <si>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</si>
  <si>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</si>
  <si>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</si>
  <si>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</si>
  <si>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</si>
  <si>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</si>
  <si>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</si>
  <si>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</si>
  <si>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</si>
  <si>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</si>
  <si>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</si>
  <si>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</si>
  <si>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</si>
  <si>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</si>
  <si>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</si>
  <si>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</si>
  <si>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</si>
  <si>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</si>
  <si>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</si>
  <si>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</si>
  <si>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</si>
  <si>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</si>
  <si>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</si>
  <si>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</si>
  <si>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</si>
  <si>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</si>
  <si>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</si>
  <si>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</si>
  <si>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</si>
  <si>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</si>
  <si>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</si>
  <si>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</si>
  <si>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</si>
  <si>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</si>
  <si>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</si>
  <si>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</si>
  <si>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</si>
  <si>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</si>
  <si>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</si>
  <si>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</si>
  <si>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</si>
  <si>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</si>
  <si>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</si>
  <si>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</si>
  <si>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</si>
  <si>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</si>
  <si>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</si>
  <si>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</si>
  <si>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</si>
  <si>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</si>
  <si>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</si>
  <si>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</si>
  <si>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</si>
  <si>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</si>
  <si>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</si>
  <si>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</si>
  <si>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</si>
  <si>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</si>
  <si>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</si>
  <si>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</si>
  <si>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</si>
  <si>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</si>
  <si>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</si>
  <si>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</si>
  <si>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</si>
  <si>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</si>
  <si>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</si>
  <si>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</si>
  <si>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</si>
  <si>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</si>
  <si>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</si>
  <si>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</si>
  <si>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</si>
  <si>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</si>
  <si>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</si>
  <si>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</si>
  <si>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</si>
  <si>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</si>
  <si>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</si>
  <si>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</si>
  <si>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</si>
  <si>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</si>
  <si>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</si>
  <si>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</si>
  <si>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</si>
  <si>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</si>
  <si>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</si>
  <si>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</si>
  <si>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</si>
  <si>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</si>
  <si>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</si>
  <si>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</si>
  <si>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</si>
  <si>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</si>
  <si>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</si>
  <si>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</si>
  <si>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</si>
  <si>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</si>
  <si>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</si>
  <si>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</si>
  <si>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</si>
  <si>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</si>
  <si>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</si>
  <si>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</si>
  <si>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</si>
  <si>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</si>
  <si>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</si>
  <si>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</si>
  <si>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</si>
  <si>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</si>
  <si>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</si>
  <si>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</si>
  <si>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</si>
  <si>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</si>
  <si>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</si>
  <si>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</si>
  <si>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</si>
  <si>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</si>
  <si>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</si>
  <si>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</si>
  <si>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</si>
  <si>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</si>
  <si>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</si>
  <si>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</si>
  <si>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</si>
  <si>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</si>
  <si>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</si>
  <si>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</si>
  <si>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</si>
  <si>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</si>
  <si>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</si>
  <si>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</si>
  <si>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</si>
  <si>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</si>
  <si>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</si>
  <si>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</si>
  <si>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</si>
  <si>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</si>
  <si>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</si>
  <si>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</si>
  <si>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</si>
  <si>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</si>
  <si>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</si>
  <si>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</si>
  <si>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</si>
  <si>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</si>
  <si>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</si>
  <si>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</si>
  <si>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</si>
  <si>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</si>
  <si>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</si>
  <si>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</si>
  <si>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</si>
  <si>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</si>
  <si>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</si>
  <si>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</si>
  <si>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</si>
  <si>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</si>
  <si>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</si>
  <si>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</si>
  <si>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</si>
  <si>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</si>
  <si>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</si>
  <si>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</si>
  <si>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</si>
  <si>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</si>
  <si>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</si>
  <si>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</si>
  <si>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</si>
  <si>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</si>
  <si>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</si>
  <si>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</si>
  <si>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</si>
  <si>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</si>
  <si>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</si>
  <si>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</si>
  <si>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</si>
  <si>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</si>
  <si>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</si>
  <si>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</si>
  <si>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</si>
  <si>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</si>
  <si>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</si>
  <si>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</si>
  <si>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</si>
  <si>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</si>
  <si>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</si>
  <si>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</si>
  <si>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</si>
  <si>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</si>
  <si>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</si>
  <si>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</si>
  <si>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</si>
  <si>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</si>
  <si>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</si>
  <si>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</si>
  <si>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</si>
  <si>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</si>
  <si>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</si>
  <si>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</si>
  <si>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</si>
  <si>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</si>
  <si>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</si>
  <si>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</si>
  <si>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</si>
  <si>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</si>
  <si>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</si>
  <si>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</si>
  <si>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</si>
  <si>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</si>
  <si>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</si>
  <si>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</si>
  <si>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</si>
  <si>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</si>
  <si>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</si>
  <si>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</si>
  <si>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</si>
  <si>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</si>
  <si>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</si>
  <si>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</si>
  <si>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</si>
  <si>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</si>
  <si>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</si>
  <si>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</si>
  <si>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</si>
  <si>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</si>
  <si>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</si>
  <si>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</si>
  <si>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</si>
  <si>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</si>
  <si>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</si>
  <si>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</si>
  <si>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</si>
  <si>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</si>
  <si>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</si>
  <si>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</si>
  <si>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</si>
  <si>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</si>
  <si>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</si>
  <si>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</si>
  <si>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</si>
  <si>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</si>
  <si>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</si>
  <si>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</si>
  <si>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</si>
  <si>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</si>
  <si>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</si>
  <si>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</si>
  <si>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</si>
  <si>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</si>
  <si>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</si>
  <si>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</si>
  <si>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</si>
  <si>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</si>
  <si>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</si>
  <si>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</si>
  <si>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</si>
  <si>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</si>
  <si>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</si>
  <si>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</si>
  <si>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</si>
  <si>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</si>
  <si>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</si>
  <si>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</si>
  <si>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</si>
  <si>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</si>
  <si>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</si>
  <si>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</si>
  <si>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</si>
  <si>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</si>
  <si>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</si>
  <si>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</si>
  <si>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</si>
  <si>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</si>
  <si>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</si>
  <si>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</si>
  <si>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</si>
  <si>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</si>
  <si>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</si>
  <si>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</si>
  <si>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</si>
  <si>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</si>
  <si>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</si>
  <si>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</si>
  <si>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</si>
  <si>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</si>
  <si>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</si>
  <si>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</si>
  <si>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</si>
  <si>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</si>
  <si>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</si>
  <si>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</si>
  <si>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</si>
  <si>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</si>
  <si>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</si>
  <si>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</si>
  <si>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</si>
  <si>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</si>
  <si>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</si>
  <si>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</si>
  <si>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</si>
  <si>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</si>
  <si>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</si>
  <si>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</si>
  <si>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</si>
  <si>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</si>
  <si>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</si>
  <si>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</si>
  <si>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</si>
  <si>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</si>
  <si>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</si>
  <si>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</si>
  <si>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</si>
  <si>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</si>
  <si>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</si>
  <si>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</si>
  <si>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</si>
  <si>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</si>
  <si>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</si>
  <si>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</si>
  <si>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</si>
  <si>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</si>
  <si>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</si>
  <si>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</si>
  <si>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</si>
  <si>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</si>
  <si>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</si>
  <si>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</si>
  <si>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</si>
  <si>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</si>
  <si>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</si>
  <si>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</si>
  <si>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</si>
  <si>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</si>
  <si>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</si>
  <si>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</si>
  <si>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</si>
  <si>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</si>
  <si>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</si>
  <si>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</si>
  <si>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</si>
  <si>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</si>
  <si>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</si>
  <si>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</si>
  <si>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</si>
  <si>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</si>
  <si>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</si>
  <si>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</si>
  <si>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</si>
  <si>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</si>
  <si>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</si>
  <si>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</si>
  <si>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</si>
  <si>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</si>
  <si>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</si>
  <si>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</si>
  <si>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</si>
  <si>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</si>
  <si>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</si>
  <si>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</si>
  <si>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</si>
  <si>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</si>
  <si>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</si>
  <si>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</si>
  <si>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</si>
  <si>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</si>
  <si>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</si>
  <si>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</si>
  <si>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</si>
  <si>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</si>
  <si>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</si>
  <si>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</si>
  <si>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</si>
  <si>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</si>
  <si>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</si>
  <si>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</si>
  <si>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</si>
  <si>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</si>
  <si>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</si>
  <si>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</si>
  <si>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</si>
  <si>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</si>
  <si>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</si>
  <si>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</si>
  <si>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</si>
  <si>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</si>
  <si>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</si>
  <si>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</si>
  <si>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</si>
  <si>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</si>
  <si>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</si>
  <si>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</si>
  <si>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</si>
  <si>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</si>
  <si>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</si>
  <si>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</si>
  <si>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</si>
  <si>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</si>
  <si>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</si>
  <si>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</si>
  <si>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</si>
  <si>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</si>
  <si>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</si>
  <si>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</si>
  <si>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</si>
  <si>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</si>
  <si>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</si>
  <si>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</si>
  <si>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</si>
  <si>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</si>
  <si>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</si>
  <si>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</si>
  <si>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</si>
  <si>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</si>
  <si>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</si>
  <si>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</si>
  <si>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</si>
  <si>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</si>
  <si>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</si>
  <si>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</si>
  <si>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</si>
  <si>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</si>
  <si>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</si>
  <si>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</si>
  <si>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</si>
  <si>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</si>
  <si>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</si>
  <si>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</si>
  <si>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</si>
  <si>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</si>
  <si>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</si>
  <si>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</si>
  <si>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</si>
  <si>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</si>
  <si>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</si>
  <si>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</si>
  <si>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</si>
  <si>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</si>
  <si>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</si>
  <si>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</si>
  <si>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</si>
  <si>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</si>
  <si>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</si>
  <si>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</si>
  <si>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</si>
  <si>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</si>
  <si>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</si>
  <si>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</si>
  <si>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</si>
  <si>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</si>
  <si>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</si>
  <si>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</si>
  <si>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</si>
  <si>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</si>
  <si>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</si>
  <si>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</si>
  <si>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</si>
  <si>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</si>
  <si>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</si>
  <si>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</si>
  <si>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</si>
  <si>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</si>
  <si>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</si>
  <si>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</si>
  <si>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</si>
  <si>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</si>
  <si>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</si>
  <si>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</si>
  <si>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</si>
  <si>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</si>
  <si>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</si>
  <si>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</si>
  <si>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</si>
  <si>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</si>
  <si>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</si>
  <si>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</si>
  <si>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</si>
  <si>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</si>
  <si>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</si>
  <si>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</si>
  <si>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</si>
  <si>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</si>
  <si>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</si>
  <si>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</si>
  <si>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</si>
  <si>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</si>
  <si>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</si>
  <si>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</si>
  <si>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</si>
  <si>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</si>
  <si>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</si>
  <si>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</si>
  <si>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</si>
  <si>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</si>
  <si>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</si>
  <si>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</si>
  <si>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</si>
  <si>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</si>
  <si>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</si>
  <si>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</si>
  <si>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</si>
  <si>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</si>
  <si>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</si>
  <si>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</si>
  <si>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</si>
  <si>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</si>
  <si>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</si>
  <si>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</si>
  <si>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</si>
  <si>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</si>
  <si>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</si>
  <si>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</si>
  <si>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</si>
  <si>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</si>
  <si>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</si>
  <si>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</si>
  <si>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</si>
  <si>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</si>
  <si>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</si>
  <si>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</si>
  <si>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</si>
  <si>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</si>
  <si>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</si>
  <si>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</si>
  <si>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</si>
  <si>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</si>
  <si>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</si>
  <si>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</si>
  <si>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</si>
  <si>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</si>
  <si>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</si>
  <si>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</si>
  <si>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</si>
  <si>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</si>
  <si>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</si>
  <si>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</si>
  <si>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</si>
  <si>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</si>
  <si>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</si>
  <si>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</si>
  <si>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</si>
  <si>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</si>
  <si>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</si>
  <si>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</si>
  <si>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</si>
  <si>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</si>
  <si>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</si>
  <si>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</si>
  <si>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</si>
  <si>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</si>
  <si>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</si>
  <si>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</si>
  <si>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</si>
  <si>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</si>
  <si>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</si>
  <si>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</si>
  <si>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</si>
  <si>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</si>
  <si>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</si>
  <si>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</si>
  <si>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</si>
  <si>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</si>
  <si>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</si>
  <si>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</si>
  <si>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</si>
  <si>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</si>
  <si>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</si>
  <si>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</si>
  <si>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</si>
  <si>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</si>
  <si>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</si>
  <si>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</si>
  <si>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</si>
  <si>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</si>
  <si>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</si>
  <si>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</si>
  <si>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</si>
  <si>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</si>
  <si>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</si>
  <si>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</si>
  <si>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</si>
  <si>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</si>
  <si>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</si>
  <si>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</si>
  <si>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</si>
  <si>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</si>
  <si>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</si>
  <si>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</si>
  <si>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</si>
  <si>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</si>
  <si>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</si>
  <si>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</si>
  <si>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</si>
  <si>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</si>
  <si>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</si>
  <si>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</si>
  <si>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</si>
  <si>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</si>
  <si>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</si>
  <si>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</si>
  <si>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</si>
  <si>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</si>
  <si>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</si>
  <si>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</si>
  <si>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</si>
  <si>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</si>
  <si>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</si>
  <si>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</si>
  <si>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</si>
  <si>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</si>
  <si>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</si>
  <si>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</si>
  <si>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</si>
  <si>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</si>
  <si>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</si>
  <si>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</si>
  <si>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</si>
  <si>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</si>
  <si>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</si>
  <si>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</si>
  <si>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</si>
  <si>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</si>
  <si>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</si>
  <si>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</si>
  <si>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</si>
  <si>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</si>
  <si>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</si>
  <si>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</si>
  <si>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</si>
  <si>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</si>
  <si>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</si>
  <si>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</si>
  <si>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</si>
  <si>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</si>
  <si>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</si>
  <si>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</si>
  <si>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</si>
  <si>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</si>
  <si>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</si>
  <si>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</si>
  <si>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</si>
  <si>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</si>
  <si>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</si>
  <si>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</si>
  <si>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</si>
  <si>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</si>
  <si>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</si>
  <si>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</si>
  <si>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</si>
  <si>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</si>
  <si>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</si>
  <si>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</si>
  <si>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</si>
  <si>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</si>
  <si>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</si>
  <si>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</si>
  <si>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</si>
  <si>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</si>
  <si>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</si>
  <si>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</si>
  <si>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</si>
  <si>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</si>
  <si>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</si>
  <si>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</si>
  <si>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</si>
  <si>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</si>
  <si>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</si>
  <si>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</si>
  <si>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</si>
  <si>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</si>
  <si>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</si>
  <si>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</si>
  <si>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</si>
  <si>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</si>
  <si>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</si>
  <si>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</si>
  <si>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</si>
  <si>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</si>
  <si>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</si>
  <si>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</si>
  <si>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</si>
  <si>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</si>
  <si>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</si>
  <si>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</si>
  <si>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</si>
  <si>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</si>
  <si>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</si>
  <si>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</si>
  <si>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</si>
  <si>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</si>
  <si>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</si>
  <si>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</si>
  <si>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</si>
  <si>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</si>
  <si>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</si>
  <si>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</si>
  <si>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</si>
  <si>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</si>
  <si>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</si>
  <si>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</si>
  <si>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</si>
  <si>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</si>
  <si>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</si>
  <si>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</si>
  <si>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</si>
  <si>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</si>
  <si>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</si>
  <si>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</si>
  <si>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</si>
  <si>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</si>
  <si>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</si>
  <si>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</si>
  <si>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</si>
  <si>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</si>
  <si>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</si>
  <si>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</si>
  <si>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</si>
  <si>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</si>
  <si>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</si>
  <si>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</si>
  <si>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</si>
  <si>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</si>
  <si>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</si>
  <si>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</si>
  <si>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</si>
  <si>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</si>
  <si>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</si>
  <si>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</si>
  <si>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</si>
  <si>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</si>
  <si>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</si>
  <si>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</si>
  <si>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</si>
  <si>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</si>
  <si>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</si>
  <si>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</si>
  <si>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</si>
  <si>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</si>
  <si>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</si>
  <si>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</si>
  <si>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</si>
  <si>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</si>
  <si>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</si>
  <si>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</si>
  <si>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</si>
  <si>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</si>
  <si>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</si>
  <si>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</si>
  <si>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</si>
  <si>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</si>
  <si>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</si>
  <si>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</si>
  <si>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</si>
  <si>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</si>
  <si>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</si>
  <si>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</si>
  <si>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</si>
  <si>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</si>
  <si>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</si>
  <si>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</si>
  <si>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</si>
  <si>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</si>
  <si>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</si>
  <si>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</si>
  <si>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</si>
  <si>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</si>
  <si>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</si>
  <si>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</si>
  <si>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</si>
  <si>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</si>
  <si>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</si>
  <si>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</si>
  <si>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</si>
  <si>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</si>
  <si>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</si>
  <si>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</si>
  <si>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</si>
  <si>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</si>
  <si>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</si>
  <si>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</si>
  <si>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</si>
  <si>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</si>
  <si>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</si>
  <si>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</si>
  <si>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</si>
  <si>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</si>
  <si>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</si>
  <si>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</si>
  <si>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</si>
  <si>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</si>
  <si>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</si>
  <si>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</si>
  <si>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</si>
  <si>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</si>
  <si>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</si>
  <si>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</si>
  <si>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</si>
  <si>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</si>
  <si>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</si>
  <si>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</si>
  <si>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</si>
  <si>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</si>
  <si>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</si>
  <si>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</si>
  <si>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</si>
  <si>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</si>
  <si>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</si>
  <si>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</si>
  <si>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</si>
  <si>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</si>
  <si>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</si>
  <si>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</si>
  <si>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</si>
  <si>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</si>
  <si>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</si>
  <si>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</si>
  <si>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</si>
  <si>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</si>
  <si>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</si>
  <si>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</si>
  <si>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</si>
  <si>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</si>
  <si>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</si>
  <si>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</si>
  <si>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</si>
  <si>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</si>
  <si>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</si>
  <si>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</si>
  <si>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</si>
  <si>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</si>
  <si>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</si>
  <si>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</si>
  <si>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</si>
  <si>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</si>
  <si>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</si>
  <si>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</si>
  <si>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</si>
  <si>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</si>
  <si>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</si>
  <si>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</si>
  <si>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</si>
  <si>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</si>
  <si>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</si>
  <si>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</si>
  <si>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</si>
  <si>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</si>
  <si>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</si>
  <si>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</si>
  <si>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</si>
  <si>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</si>
  <si>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</si>
  <si>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</si>
  <si>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</si>
  <si>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</si>
  <si>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</si>
  <si>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</si>
  <si>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</si>
  <si>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</si>
  <si>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</si>
  <si>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</si>
  <si>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</si>
  <si>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</si>
  <si>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</si>
  <si>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</si>
  <si>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</si>
  <si>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</si>
  <si>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</si>
  <si>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</si>
  <si>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</si>
  <si>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</si>
  <si>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</si>
  <si>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</si>
  <si>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</si>
  <si>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</si>
  <si>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</si>
  <si>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</si>
  <si>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</si>
  <si>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</si>
  <si>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</si>
  <si>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</si>
  <si>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</si>
  <si>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</si>
  <si>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</si>
  <si>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</si>
  <si>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</si>
  <si>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</si>
  <si>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</si>
  <si>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</si>
  <si>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</si>
  <si>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</si>
  <si>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</si>
  <si>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</si>
  <si>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</si>
  <si>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</si>
  <si>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</si>
  <si>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</si>
  <si>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</si>
  <si>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</si>
  <si>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</si>
  <si>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</si>
  <si>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</si>
  <si>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</si>
  <si>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</si>
  <si>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</si>
  <si>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</si>
  <si>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</si>
  <si>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</si>
  <si>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</si>
  <si>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</si>
  <si>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</si>
  <si>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</si>
  <si>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</si>
  <si>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</si>
  <si>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</si>
  <si>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</si>
  <si>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</si>
  <si>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</si>
  <si>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</si>
  <si>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</si>
  <si>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</si>
  <si>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</si>
  <si>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</si>
  <si>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</si>
  <si>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</si>
  <si>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</si>
  <si>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</si>
  <si>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</si>
  <si>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</si>
  <si>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</si>
  <si>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</si>
  <si>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</si>
  <si>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</si>
  <si>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</si>
  <si>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</si>
  <si>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</si>
  <si>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</si>
  <si>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</si>
  <si>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</si>
  <si>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</si>
  <si>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</si>
  <si>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</si>
  <si>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</si>
  <si>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</si>
  <si>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</si>
  <si>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</si>
  <si>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</si>
  <si>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</si>
  <si>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</si>
  <si>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</si>
  <si>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</si>
  <si>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</si>
  <si>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</si>
  <si>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</si>
  <si>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</si>
  <si>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</si>
  <si>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</si>
  <si>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</si>
  <si>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</si>
  <si>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</si>
  <si>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</si>
  <si>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</si>
  <si>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</si>
  <si>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</si>
  <si>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</si>
  <si>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</si>
  <si>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</si>
  <si>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</si>
  <si>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</si>
  <si>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</si>
  <si>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</si>
  <si>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</si>
  <si>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</si>
  <si>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</si>
  <si>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</si>
  <si>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</si>
  <si>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</si>
  <si>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</si>
  <si>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</si>
  <si>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</si>
  <si>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</si>
  <si>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</si>
  <si>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</si>
  <si>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</si>
  <si>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</si>
  <si>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</si>
  <si>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</si>
  <si>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</si>
  <si>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</si>
  <si>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</si>
  <si>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</si>
  <si>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</si>
  <si>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</si>
  <si>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</si>
  <si>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</si>
  <si>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</si>
  <si>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</si>
  <si>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</si>
  <si>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</si>
  <si>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</si>
  <si>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</si>
  <si>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</si>
  <si>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</si>
  <si>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</si>
  <si>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</si>
  <si>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</si>
  <si>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</si>
  <si>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</si>
  <si>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</si>
  <si>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</si>
  <si>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</si>
  <si>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</si>
  <si>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</si>
  <si>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</si>
  <si>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</si>
  <si>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</si>
  <si>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</si>
  <si>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</si>
  <si>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</si>
  <si>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</si>
  <si>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</si>
  <si>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</si>
  <si>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</si>
  <si>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</si>
  <si>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</si>
  <si>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</si>
  <si>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</si>
  <si>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</si>
  <si>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</si>
  <si>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</si>
  <si>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</si>
  <si>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</si>
  <si>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</si>
  <si>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</si>
  <si>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</si>
  <si>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</si>
  <si>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</si>
  <si>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</si>
  <si>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</si>
  <si>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</si>
  <si>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</si>
  <si>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</si>
  <si>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</si>
  <si>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</si>
  <si>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</si>
  <si>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</si>
  <si>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</si>
  <si>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</si>
  <si>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</si>
  <si>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</si>
  <si>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</si>
  <si>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</si>
  <si>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</si>
  <si>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</si>
  <si>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</si>
  <si>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</si>
  <si>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</si>
  <si>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</si>
  <si>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</si>
  <si>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</si>
  <si>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</si>
  <si>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</si>
  <si>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</si>
  <si>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</si>
  <si>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</si>
  <si>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</si>
  <si>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</si>
  <si>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</si>
  <si>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</si>
  <si>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</si>
  <si>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</si>
  <si>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</si>
  <si>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</si>
  <si>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</si>
  <si>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</si>
  <si>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</si>
  <si>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</si>
  <si>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</si>
  <si>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</si>
  <si>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</si>
  <si>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</si>
  <si>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</si>
  <si>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</si>
  <si>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</si>
  <si>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</si>
  <si>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</si>
  <si>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</si>
  <si>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</si>
  <si>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</si>
  <si>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</si>
  <si>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</si>
  <si>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</si>
  <si>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</si>
  <si>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</si>
  <si>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</si>
  <si>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</si>
  <si>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</si>
  <si>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</si>
  <si>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</si>
  <si>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</si>
  <si>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</si>
  <si>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</si>
  <si>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</si>
  <si>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</si>
  <si>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</si>
  <si>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</si>
  <si>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</si>
  <si>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</si>
  <si>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</si>
  <si>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</si>
  <si>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</si>
  <si>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</si>
  <si>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</si>
  <si>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</si>
  <si>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</si>
  <si>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</si>
  <si>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</si>
  <si>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</si>
  <si>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</si>
  <si>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</si>
  <si>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</si>
  <si>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</si>
  <si>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</si>
  <si>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</si>
  <si>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</si>
  <si>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</si>
  <si>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</si>
  <si>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</si>
  <si>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</si>
  <si>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</si>
  <si>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</si>
  <si>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</si>
  <si>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</si>
  <si>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</si>
  <si>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</si>
  <si>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</si>
  <si>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</si>
  <si>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</si>
  <si>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</si>
  <si>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</si>
  <si>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</si>
  <si>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</si>
  <si>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</si>
  <si>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</si>
  <si>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</si>
  <si>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</si>
  <si>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</si>
  <si>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</si>
  <si>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</si>
  <si>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</si>
  <si>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</si>
  <si>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</si>
  <si>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</si>
  <si>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</si>
  <si>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</si>
  <si>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</si>
  <si>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</si>
  <si>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</si>
  <si>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</si>
  <si>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</si>
  <si>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</si>
  <si>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</si>
  <si>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</si>
  <si>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</si>
  <si>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</si>
  <si>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</si>
  <si>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</si>
  <si>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</si>
  <si>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</si>
  <si>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</si>
  <si>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</si>
  <si>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</si>
  <si>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</si>
  <si>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</si>
  <si>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</si>
  <si>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</si>
  <si>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</si>
  <si>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</si>
  <si>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</si>
  <si>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</si>
  <si>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</si>
  <si>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</si>
  <si>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</si>
  <si>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</si>
  <si>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</si>
  <si>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</si>
  <si>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</si>
  <si>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</si>
  <si>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</si>
  <si>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</si>
  <si>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</si>
  <si>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</si>
  <si>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</si>
  <si>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</si>
  <si>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</si>
  <si>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</si>
  <si>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</si>
  <si>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</si>
  <si>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</si>
  <si>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</si>
  <si>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</si>
  <si>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</si>
  <si>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</si>
  <si>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</si>
  <si>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</si>
  <si>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</si>
  <si>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</si>
  <si>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</si>
  <si>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</si>
  <si>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</si>
  <si>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</si>
  <si>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</si>
  <si>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</si>
  <si>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</si>
  <si>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</si>
  <si>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</si>
  <si>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</si>
  <si>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</si>
  <si>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</si>
  <si>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</si>
  <si>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</si>
  <si>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</si>
  <si>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</si>
  <si>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</si>
  <si>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</si>
  <si>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</si>
  <si>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</si>
  <si>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</si>
  <si>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</si>
  <si>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</si>
  <si>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</si>
  <si>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</si>
  <si>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</si>
  <si>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</si>
  <si>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</si>
  <si>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</si>
  <si>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</si>
  <si>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</si>
  <si>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</si>
  <si>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</si>
  <si>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</si>
  <si>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</si>
  <si>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</si>
  <si>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</si>
  <si>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</si>
  <si>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</si>
  <si>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</si>
  <si>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</si>
  <si>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</si>
  <si>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</si>
  <si>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</si>
  <si>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</si>
  <si>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</si>
  <si>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</si>
  <si>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</si>
  <si>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</si>
  <si>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</si>
  <si>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</si>
  <si>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</si>
  <si>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</si>
  <si>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</si>
  <si>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</si>
  <si>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</si>
  <si>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</si>
  <si>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</si>
  <si>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</si>
  <si>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</si>
  <si>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</si>
  <si>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</si>
  <si>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</si>
  <si>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</si>
  <si>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</si>
  <si>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</si>
  <si>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</si>
  <si>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</si>
  <si>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</si>
  <si>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</si>
  <si>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</si>
  <si>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</si>
  <si>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</si>
  <si>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</si>
  <si>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</si>
  <si>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</si>
  <si>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</si>
  <si>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</si>
  <si>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</si>
  <si>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</si>
  <si>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</si>
  <si>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</si>
  <si>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</si>
  <si>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</si>
  <si>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</si>
  <si>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</si>
  <si>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</si>
  <si>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</si>
  <si>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</si>
  <si>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</si>
  <si>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</si>
  <si>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</si>
  <si>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</si>
  <si>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</si>
  <si>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</si>
  <si>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</si>
  <si>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</si>
  <si>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</si>
  <si>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</si>
  <si>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</si>
  <si>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</si>
  <si>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</si>
  <si>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</si>
  <si>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</si>
  <si>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</si>
  <si>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</si>
  <si>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</si>
  <si>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</si>
  <si>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</si>
  <si>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</si>
  <si>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</si>
  <si>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</si>
  <si>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</si>
  <si>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</si>
  <si>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</si>
  <si>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</si>
  <si>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</si>
  <si>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</si>
  <si>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</si>
  <si>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</si>
  <si>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</si>
  <si>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</si>
  <si>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</si>
  <si>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</si>
  <si>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</si>
  <si>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</si>
  <si>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</si>
  <si>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</si>
  <si>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</si>
  <si>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</si>
  <si>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</si>
  <si>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</si>
  <si>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</si>
  <si>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</si>
  <si>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</si>
  <si>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</si>
  <si>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</si>
  <si>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</si>
  <si>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</si>
  <si>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</si>
  <si>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</si>
  <si>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</si>
  <si>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</si>
  <si>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</si>
  <si>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</si>
  <si>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</si>
  <si>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</si>
  <si>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</si>
  <si>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</si>
  <si>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</si>
  <si>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</si>
  <si>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</si>
  <si>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</si>
  <si>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</si>
  <si>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</si>
  <si>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</si>
  <si>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</si>
  <si>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</si>
  <si>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</si>
  <si>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</si>
  <si>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</si>
  <si>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</si>
  <si>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</si>
  <si>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</si>
  <si>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</si>
  <si>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</si>
  <si>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</si>
  <si>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</si>
  <si>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</si>
  <si>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</si>
  <si>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</si>
  <si>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</si>
  <si>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</si>
  <si>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</si>
  <si>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</si>
  <si>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</si>
  <si>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</si>
  <si>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</si>
  <si>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</si>
  <si>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</si>
  <si>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</si>
  <si>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</si>
  <si>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</si>
  <si>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</si>
  <si>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</si>
  <si>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</si>
  <si>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</si>
  <si>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</si>
  <si>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</si>
  <si>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</si>
  <si>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</si>
  <si>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</si>
  <si>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</si>
  <si>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</si>
  <si>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</si>
  <si>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</si>
  <si>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</si>
  <si>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</si>
  <si>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</si>
  <si>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</si>
  <si>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</si>
  <si>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</si>
  <si>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</si>
  <si>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</si>
  <si>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</si>
  <si>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</si>
  <si>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</si>
  <si>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</si>
  <si>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</si>
  <si>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</si>
  <si>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</si>
  <si>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</si>
  <si>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</si>
  <si>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</si>
  <si>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</si>
  <si>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</si>
  <si>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</si>
  <si>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</si>
  <si>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</si>
  <si>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</si>
  <si>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</si>
  <si>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</si>
  <si>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</si>
  <si>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</si>
  <si>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</si>
  <si>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</si>
  <si>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</si>
  <si>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</si>
  <si>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</si>
  <si>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</si>
  <si>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</si>
  <si>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</si>
  <si>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</si>
  <si>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</si>
  <si>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</si>
  <si>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</si>
  <si>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</si>
  <si>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</si>
  <si>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</si>
  <si>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</si>
  <si>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</si>
  <si>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</si>
  <si>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</si>
  <si>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</si>
  <si>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</si>
  <si>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</si>
  <si>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</si>
  <si>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</si>
  <si>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</si>
  <si>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</si>
  <si>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</si>
  <si>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</si>
  <si>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</si>
  <si>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</si>
  <si>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</si>
  <si>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</si>
  <si>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</si>
  <si>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</si>
  <si>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</si>
  <si>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</si>
  <si>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</si>
  <si>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</si>
  <si>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</si>
  <si>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</si>
  <si>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</si>
  <si>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</si>
  <si>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</si>
  <si>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</si>
  <si>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</si>
  <si>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</si>
  <si>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</si>
  <si>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</si>
  <si>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</si>
  <si>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</si>
  <si>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</si>
  <si>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</si>
  <si>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</si>
  <si>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</si>
  <si>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</si>
  <si>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</si>
  <si>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</si>
  <si>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</si>
  <si>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</si>
  <si>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</si>
  <si>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</si>
  <si>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</si>
  <si>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</si>
  <si>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</si>
  <si>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</si>
  <si>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</si>
  <si>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</si>
  <si>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</si>
  <si>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</si>
  <si>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</si>
  <si>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</si>
  <si>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</si>
  <si>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</si>
  <si>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</si>
  <si>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</si>
  <si>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</si>
  <si>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</si>
  <si>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</si>
  <si>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</si>
  <si>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</si>
  <si>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</si>
  <si>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</si>
  <si>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</si>
  <si>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</si>
  <si>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</si>
  <si>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</si>
  <si>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</si>
  <si>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</si>
  <si>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</si>
  <si>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</si>
  <si>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</si>
  <si>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</si>
  <si>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</si>
  <si>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</si>
  <si>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</si>
  <si>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</si>
  <si>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</si>
  <si>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</si>
  <si>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</si>
  <si>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</si>
  <si>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</si>
  <si>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</si>
  <si>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</si>
  <si>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</si>
  <si>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</si>
  <si>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</si>
  <si>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</si>
  <si>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</si>
  <si>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</si>
  <si>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</si>
  <si>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</si>
  <si>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</si>
  <si>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</si>
  <si>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</si>
  <si>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</si>
  <si>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</si>
  <si>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</si>
  <si>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</si>
  <si>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</si>
  <si>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</si>
  <si>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</si>
  <si>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</si>
  <si>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</si>
  <si>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</si>
  <si>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</si>
  <si>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</si>
  <si>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</si>
  <si>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</si>
  <si>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</si>
  <si>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</si>
  <si>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</si>
  <si>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</si>
  <si>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</si>
  <si>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</si>
  <si>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</si>
  <si>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</si>
  <si>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</si>
  <si>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</si>
  <si>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</si>
  <si>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</si>
  <si>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</si>
  <si>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</si>
  <si>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</si>
  <si>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</si>
  <si>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</si>
  <si>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</si>
  <si>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</si>
  <si>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</si>
  <si>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</si>
  <si>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</si>
  <si>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</si>
  <si>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</si>
  <si>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</si>
  <si>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</si>
  <si>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</si>
  <si>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</si>
  <si>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</si>
  <si>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</si>
  <si>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</si>
  <si>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</si>
  <si>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</si>
  <si>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</si>
  <si>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</si>
  <si>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</si>
  <si>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</si>
  <si>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</si>
  <si>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</si>
  <si>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</si>
  <si>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</si>
  <si>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</si>
  <si>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</si>
  <si>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</si>
  <si>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</si>
  <si>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</si>
  <si>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</si>
  <si>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</si>
  <si>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</si>
  <si>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</si>
  <si>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</si>
  <si>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</si>
  <si>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</si>
  <si>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</si>
  <si>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</si>
  <si>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</si>
  <si>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</si>
  <si>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</si>
  <si>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</si>
  <si>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</si>
  <si>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</si>
  <si>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</si>
  <si>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</si>
  <si>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</si>
  <si>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</si>
  <si>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</si>
  <si>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</si>
  <si>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</si>
  <si>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</si>
  <si>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</si>
  <si>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</si>
  <si>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</si>
  <si>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</si>
  <si>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</si>
  <si>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</si>
  <si>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</si>
  <si>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</si>
  <si>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</si>
  <si>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</si>
  <si>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</si>
  <si>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</si>
  <si>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</si>
  <si>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</si>
  <si>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</si>
  <si>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</si>
  <si>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</si>
  <si>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</si>
  <si>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</si>
  <si>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</si>
  <si>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</si>
  <si>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</si>
  <si>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</si>
  <si>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</si>
  <si>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</si>
  <si>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</si>
  <si>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</si>
  <si>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</si>
  <si>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</si>
  <si>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</si>
  <si>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</si>
  <si>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</si>
  <si>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</si>
  <si>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</si>
  <si>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</si>
  <si>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</si>
  <si>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</si>
  <si>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</si>
  <si>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</si>
  <si>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</si>
  <si>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</si>
  <si>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</si>
  <si>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</si>
  <si>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</si>
  <si>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</si>
  <si>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</si>
  <si>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</si>
  <si>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</si>
  <si>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</si>
  <si>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</si>
  <si>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</si>
  <si>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</si>
  <si>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</si>
  <si>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</si>
  <si>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</si>
  <si>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</si>
  <si>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</si>
  <si>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</si>
  <si>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</si>
  <si>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</si>
  <si>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</si>
  <si>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</si>
  <si>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</si>
  <si>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</si>
  <si>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</si>
  <si>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</si>
  <si>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</si>
  <si>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</si>
  <si>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</si>
  <si>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</si>
  <si>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</si>
  <si>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</si>
  <si>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</si>
  <si>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</si>
  <si>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</si>
  <si>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</si>
  <si>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</si>
  <si>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</si>
  <si>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</si>
  <si>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</si>
  <si>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</si>
  <si>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</si>
  <si>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</si>
  <si>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</si>
  <si>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</si>
  <si>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</si>
  <si>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</si>
  <si>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</si>
  <si>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</si>
  <si>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</si>
  <si>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</si>
  <si>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</si>
  <si>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</si>
  <si>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</si>
  <si>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</si>
  <si>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</si>
  <si>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</si>
  <si>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</si>
  <si>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</si>
  <si>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</si>
  <si>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</si>
  <si>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</si>
  <si>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</si>
  <si>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</si>
  <si>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</si>
  <si>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</si>
  <si>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</si>
  <si>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</si>
  <si>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</si>
  <si>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</si>
  <si>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</si>
  <si>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</si>
  <si>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</si>
  <si>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</si>
  <si>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</si>
  <si>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</si>
  <si>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</si>
  <si>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</si>
  <si>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</si>
  <si>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</si>
  <si>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</si>
  <si>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</si>
  <si>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</si>
  <si>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</si>
  <si>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</si>
  <si>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</si>
  <si>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</si>
  <si>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</si>
  <si>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</si>
  <si>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</si>
  <si>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</si>
  <si>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</si>
  <si>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</si>
  <si>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</si>
  <si>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</si>
  <si>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</si>
  <si>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</si>
  <si>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</si>
  <si>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</si>
  <si>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</si>
  <si>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</si>
  <si>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</si>
  <si>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</si>
  <si>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</si>
  <si>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</si>
  <si>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</si>
  <si>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</si>
  <si>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</si>
  <si>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</si>
  <si>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</si>
  <si>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</si>
  <si>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</si>
  <si>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</si>
  <si>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</si>
  <si>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</si>
  <si>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</si>
  <si>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</si>
  <si>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</si>
  <si>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</si>
  <si>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</si>
  <si>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</si>
  <si>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</si>
  <si>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</si>
  <si>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</si>
  <si>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</si>
  <si>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</si>
  <si>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</si>
  <si>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</si>
  <si>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</si>
  <si>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</si>
  <si>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</si>
  <si>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</si>
  <si>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</si>
  <si>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</si>
  <si>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</si>
  <si>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</si>
  <si>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</si>
  <si>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</si>
  <si>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</si>
  <si>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</si>
  <si>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</si>
  <si>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</si>
  <si>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</si>
  <si>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</si>
  <si>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</si>
  <si>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</si>
  <si>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</si>
  <si>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</si>
  <si>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</si>
  <si>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</si>
  <si>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</si>
  <si>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</si>
  <si>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</si>
  <si>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</si>
  <si>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</si>
  <si>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</si>
  <si>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</si>
  <si>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</si>
  <si>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</si>
  <si>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</si>
  <si>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</si>
  <si>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</si>
  <si>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</si>
  <si>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</si>
  <si>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</si>
  <si>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</si>
  <si>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</si>
  <si>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</si>
  <si>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</si>
  <si>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</si>
  <si>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</si>
  <si>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</si>
  <si>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</si>
  <si>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</si>
  <si>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</si>
  <si>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</si>
  <si>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</si>
  <si>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</si>
  <si>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</si>
  <si>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</si>
  <si>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</si>
  <si>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</si>
  <si>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</si>
  <si>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</si>
  <si>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</si>
  <si>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</si>
  <si>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</si>
  <si>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</si>
  <si>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</si>
  <si>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</si>
  <si>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</si>
  <si>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</si>
  <si>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</si>
  <si>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</si>
  <si>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</si>
  <si>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</si>
  <si>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</si>
  <si>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</si>
  <si>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</si>
  <si>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</si>
  <si>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</si>
  <si>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</si>
  <si>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</si>
  <si>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</si>
  <si>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</si>
  <si>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</si>
  <si>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</si>
  <si>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</si>
  <si>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</si>
  <si>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</si>
  <si>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</si>
  <si>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</si>
  <si>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</si>
  <si>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</si>
  <si>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</si>
  <si>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</si>
  <si>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</si>
  <si>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</si>
  <si>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</si>
  <si>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</si>
  <si>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</si>
  <si>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</si>
  <si>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</si>
  <si>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</si>
  <si>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</si>
  <si>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</si>
  <si>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</si>
  <si>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</si>
  <si>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</si>
  <si>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</si>
  <si>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</si>
  <si>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</si>
  <si>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</si>
  <si>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</si>
  <si>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</si>
  <si>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</si>
  <si>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</si>
  <si>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</si>
  <si>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</si>
  <si>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</si>
  <si>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</si>
  <si>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</si>
  <si>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</si>
  <si>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</si>
  <si>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</si>
  <si>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</si>
  <si>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</si>
  <si>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</si>
  <si>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</si>
  <si>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</si>
  <si>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</si>
  <si>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</si>
  <si>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</si>
  <si>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</si>
  <si>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</si>
  <si>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</si>
  <si>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</si>
  <si>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</si>
  <si>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</si>
  <si>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</si>
  <si>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</si>
  <si>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</si>
  <si>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</si>
  <si>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</si>
  <si>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</si>
  <si>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</si>
  <si>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</si>
  <si>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</si>
  <si>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</si>
  <si>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</si>
  <si>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</si>
  <si>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</si>
  <si>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</si>
  <si>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</si>
  <si>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</si>
  <si>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</si>
  <si>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</si>
  <si>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</si>
  <si>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</si>
  <si>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</si>
  <si>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</si>
  <si>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</si>
  <si>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</si>
  <si>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</si>
  <si>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</si>
  <si>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</si>
  <si>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</si>
  <si>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</si>
  <si>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</si>
  <si>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</si>
  <si>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</si>
  <si>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</si>
  <si>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</si>
  <si>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</si>
  <si>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</si>
  <si>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</si>
  <si>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</si>
  <si>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</si>
  <si>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</si>
  <si>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</si>
  <si>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</si>
  <si>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</si>
  <si>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</si>
  <si>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</si>
  <si>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</si>
  <si>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</si>
  <si>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</si>
  <si>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</si>
  <si>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</si>
  <si>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</si>
  <si>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</si>
  <si>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</si>
  <si>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</si>
  <si>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</si>
  <si>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</si>
  <si>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</si>
  <si>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</si>
  <si>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</si>
  <si>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</si>
  <si>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</si>
  <si>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</si>
  <si>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</si>
  <si>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</si>
  <si>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</si>
  <si>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</si>
  <si>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</si>
  <si>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</si>
  <si>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</si>
  <si>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</si>
  <si>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</si>
  <si>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</si>
  <si>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</si>
  <si>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</si>
  <si>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</si>
  <si>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</si>
  <si>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</si>
  <si>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</si>
  <si>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</si>
  <si>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</si>
  <si>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</si>
  <si>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</si>
  <si>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</si>
  <si>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</si>
  <si>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</si>
  <si>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</si>
  <si>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</si>
  <si>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</si>
  <si>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</si>
  <si>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</si>
  <si>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</si>
  <si>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</si>
  <si>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</si>
  <si>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</si>
  <si>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</si>
  <si>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</si>
  <si>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</si>
  <si>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</si>
  <si>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</si>
  <si>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</si>
  <si>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</si>
  <si>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</si>
  <si>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</si>
  <si>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</si>
  <si>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</si>
  <si>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</si>
  <si>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</si>
  <si>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</si>
  <si>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</si>
  <si>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</si>
  <si>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</si>
  <si>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</si>
  <si>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</si>
  <si>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</si>
  <si>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</si>
  <si>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</si>
  <si>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</si>
  <si>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</si>
  <si>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</si>
  <si>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</si>
  <si>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</si>
  <si>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</si>
  <si>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</si>
  <si>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</si>
  <si>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</si>
  <si>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</si>
  <si>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</si>
  <si>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</si>
  <si>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</si>
  <si>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</si>
  <si>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</si>
  <si>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</si>
  <si>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</si>
  <si>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</si>
  <si>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</si>
  <si>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</si>
  <si>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</si>
  <si>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</si>
  <si>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</si>
  <si>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</si>
  <si>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</si>
  <si>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</si>
  <si>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</si>
  <si>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</si>
  <si>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</si>
  <si>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</si>
  <si>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</si>
  <si>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</si>
  <si>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</si>
  <si>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</si>
  <si>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</si>
  <si>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</si>
  <si>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</si>
  <si>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</si>
  <si>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</si>
  <si>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</si>
  <si>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</si>
  <si>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</si>
  <si>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</si>
  <si>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</si>
  <si>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</si>
  <si>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</si>
  <si>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</si>
  <si>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</si>
  <si>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</si>
  <si>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</si>
  <si>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</si>
  <si>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</si>
  <si>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</si>
  <si>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</si>
  <si>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</si>
  <si>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</si>
  <si>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</si>
  <si>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</si>
  <si>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</si>
  <si>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</si>
  <si>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</si>
  <si>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</si>
  <si>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</si>
  <si>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</si>
  <si>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</si>
  <si>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</si>
  <si>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</si>
  <si>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</si>
  <si>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</si>
  <si>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</si>
  <si>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</si>
  <si>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</si>
  <si>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</si>
  <si>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</si>
  <si>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</si>
  <si>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</si>
  <si>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</si>
  <si>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</si>
  <si>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</si>
  <si>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</si>
  <si>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</si>
  <si>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</si>
  <si>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</si>
  <si>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</si>
  <si>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</si>
  <si>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</si>
  <si>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</si>
  <si>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</si>
  <si>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</si>
  <si>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</si>
  <si>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</si>
  <si>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</si>
  <si>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</si>
  <si>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</si>
  <si>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</si>
  <si>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</si>
  <si>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</si>
  <si>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</si>
  <si>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</si>
  <si>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</si>
  <si>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</si>
  <si>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</si>
  <si>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</si>
  <si>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</si>
  <si>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</si>
  <si>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</si>
  <si>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</si>
  <si>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</si>
  <si>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</si>
  <si>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</si>
  <si>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</si>
  <si>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</si>
  <si>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</si>
  <si>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</si>
  <si>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</si>
  <si>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</si>
  <si>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</si>
  <si>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</si>
  <si>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</si>
  <si>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</si>
  <si>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</si>
  <si>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</si>
  <si>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</si>
  <si>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</si>
  <si>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</si>
  <si>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</si>
  <si>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</si>
  <si>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</si>
  <si>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</si>
  <si>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</si>
  <si>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</si>
  <si>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</si>
  <si>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</si>
  <si>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</si>
  <si>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</si>
  <si>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</si>
  <si>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</si>
  <si>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</si>
  <si>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</si>
  <si>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</si>
  <si>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</si>
  <si>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</si>
  <si>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</si>
  <si>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</si>
  <si>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</si>
  <si>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</si>
  <si>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</si>
  <si>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</si>
  <si>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</si>
  <si>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</si>
  <si>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</si>
  <si>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</si>
  <si>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</si>
  <si>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</si>
  <si>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</si>
  <si>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</si>
  <si>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</si>
  <si>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</si>
  <si>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</si>
  <si>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</si>
  <si>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</si>
  <si>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</si>
  <si>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</si>
  <si>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</si>
  <si>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</si>
  <si>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</si>
  <si>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</si>
  <si>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</si>
  <si>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</si>
  <si>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</si>
  <si>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</si>
  <si>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</si>
  <si>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</si>
  <si>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</si>
  <si>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</si>
  <si>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</si>
  <si>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</si>
  <si>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</si>
  <si>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</si>
  <si>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</si>
  <si>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</si>
  <si>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</si>
  <si>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</si>
  <si>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</si>
  <si>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</si>
  <si>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</si>
  <si>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</si>
  <si>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</si>
  <si>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</si>
  <si>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</si>
  <si>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</si>
  <si>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</si>
  <si>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</si>
  <si>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</si>
  <si>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</si>
  <si>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</si>
  <si>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</si>
  <si>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</si>
  <si>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</si>
  <si>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</si>
  <si>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</si>
  <si>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</si>
  <si>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</si>
  <si>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</si>
  <si>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</si>
  <si>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</si>
  <si>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</si>
  <si>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</si>
  <si>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</si>
  <si>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</si>
  <si>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</si>
  <si>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</si>
  <si>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</si>
  <si>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</si>
  <si>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</si>
  <si>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</si>
  <si>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</si>
  <si>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</si>
  <si>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</si>
  <si>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</si>
  <si>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</si>
  <si>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</si>
  <si>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</si>
  <si>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</si>
  <si>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</si>
  <si>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</si>
  <si>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</si>
  <si>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</si>
  <si>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</si>
  <si>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</si>
  <si>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</si>
  <si>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</si>
  <si>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</si>
  <si>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</si>
  <si>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</si>
  <si>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</si>
  <si>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</si>
  <si>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</si>
  <si>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</si>
  <si>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</si>
  <si>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</si>
  <si>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</si>
  <si>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</si>
  <si>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</si>
  <si>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</si>
  <si>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</si>
  <si>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</si>
  <si>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</si>
  <si>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</si>
  <si>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</si>
  <si>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</si>
  <si>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</si>
  <si>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</si>
  <si>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</si>
  <si>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</si>
  <si>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</si>
  <si>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</si>
  <si>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</si>
  <si>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</si>
  <si>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</si>
  <si>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</si>
  <si>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</si>
  <si>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</si>
  <si>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</si>
  <si>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</si>
  <si>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</si>
  <si>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</si>
  <si>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</si>
  <si>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</si>
  <si>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</si>
  <si>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</si>
  <si>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</si>
  <si>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</si>
  <si>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</si>
  <si>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</si>
  <si>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</si>
  <si>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</si>
  <si>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</si>
  <si>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</si>
  <si>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</si>
  <si>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</si>
  <si>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</si>
  <si>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</si>
  <si>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</si>
  <si>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</si>
  <si>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</si>
  <si>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</si>
  <si>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</si>
  <si>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</si>
  <si>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</si>
  <si>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</si>
  <si>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</si>
  <si>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</si>
  <si>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</si>
  <si>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</si>
  <si>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</si>
  <si>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</si>
  <si>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</si>
  <si>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</si>
  <si>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</si>
  <si>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</si>
  <si>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</si>
  <si>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</si>
  <si>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</si>
  <si>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</si>
  <si>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</si>
  <si>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</si>
  <si>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</si>
  <si>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</si>
  <si>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</si>
  <si>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</si>
  <si>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</si>
  <si>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</si>
  <si>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</si>
  <si>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</si>
  <si>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</si>
  <si>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</si>
  <si>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</si>
  <si>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</si>
  <si>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</si>
  <si>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</si>
  <si>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</si>
  <si>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</si>
  <si>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</si>
  <si>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</si>
  <si>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</si>
  <si>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</si>
  <si>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</si>
  <si>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</si>
  <si>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</si>
  <si>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</si>
  <si>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</si>
  <si>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</si>
  <si>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</si>
  <si>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</si>
  <si>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</si>
  <si>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</si>
  <si>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</si>
  <si>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</si>
  <si>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</si>
  <si>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</si>
  <si>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</si>
  <si>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</si>
  <si>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</si>
  <si>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</si>
  <si>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</si>
  <si>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</si>
  <si>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</si>
  <si>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</si>
  <si>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</si>
  <si>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</si>
  <si>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</si>
  <si>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</si>
  <si>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</si>
  <si>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</si>
  <si>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</si>
  <si>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</si>
  <si>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</si>
  <si>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</si>
  <si>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</si>
  <si>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</si>
  <si>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</si>
  <si>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</si>
  <si>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</si>
  <si>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</si>
  <si>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</si>
  <si>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</si>
  <si>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</si>
  <si>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</si>
  <si>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</si>
  <si>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</si>
  <si>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</si>
  <si>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</si>
  <si>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</si>
  <si>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</si>
  <si>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</si>
  <si>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</si>
  <si>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</si>
  <si>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</si>
  <si>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</si>
  <si>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</si>
  <si>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</si>
  <si>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</si>
  <si>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</si>
  <si>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</si>
  <si>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</si>
  <si>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</si>
  <si>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</si>
  <si>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</si>
  <si>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</si>
  <si>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</si>
  <si>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</si>
  <si>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</si>
  <si>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</si>
  <si>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</si>
  <si>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</si>
  <si>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</si>
  <si>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</si>
  <si>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</si>
  <si>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</si>
  <si>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</si>
  <si>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</si>
  <si>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</si>
  <si>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</si>
  <si>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</si>
  <si>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</si>
  <si>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</si>
  <si>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</si>
  <si>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</si>
  <si>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</si>
  <si>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</si>
  <si>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</si>
  <si>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</si>
  <si>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</si>
  <si>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</si>
  <si>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</si>
  <si>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</si>
  <si>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</si>
  <si>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</si>
  <si>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</si>
  <si>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</si>
  <si>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</si>
  <si>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</si>
  <si>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</si>
  <si>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</si>
  <si>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</si>
  <si>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</si>
  <si>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</si>
  <si>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</si>
  <si>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</si>
  <si>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</si>
  <si>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</si>
  <si>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</si>
  <si>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</si>
  <si>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</si>
  <si>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</si>
  <si>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</si>
  <si>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</si>
  <si>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</si>
  <si>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</si>
  <si>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</si>
  <si>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</si>
  <si>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</si>
  <si>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</si>
  <si>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</si>
  <si>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</si>
  <si>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</si>
  <si>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</si>
  <si>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</si>
  <si>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</si>
  <si>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</si>
  <si>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</si>
  <si>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</si>
  <si>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</si>
  <si>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</si>
  <si>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</si>
  <si>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</si>
  <si>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</si>
  <si>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</si>
  <si>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</si>
  <si>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</si>
  <si>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</si>
  <si>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</si>
  <si>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</si>
  <si>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</si>
  <si>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</si>
  <si>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</si>
  <si>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</si>
  <si>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</si>
  <si>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</si>
  <si>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</si>
  <si>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</si>
  <si>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</si>
  <si>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</si>
  <si>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</si>
  <si>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</si>
  <si>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</si>
  <si>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</si>
  <si>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</si>
  <si>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</si>
  <si>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</si>
  <si>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</si>
  <si>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</si>
  <si>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</si>
  <si>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</si>
  <si>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</si>
  <si>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</si>
  <si>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</si>
  <si>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</si>
  <si>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</si>
  <si>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</si>
  <si>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</si>
  <si>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</si>
  <si>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</si>
  <si>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</si>
  <si>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</si>
  <si>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</si>
  <si>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</si>
  <si>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</si>
  <si>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</si>
  <si>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</si>
  <si>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</si>
  <si>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</si>
  <si>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</si>
  <si>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</si>
  <si>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</si>
  <si>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</si>
  <si>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</si>
  <si>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</si>
  <si>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</si>
  <si>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</si>
  <si>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</si>
  <si>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</si>
  <si>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</si>
  <si>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</si>
  <si>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</si>
  <si>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</si>
  <si>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</si>
  <si>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</si>
  <si>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</si>
  <si>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</si>
  <si>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</si>
  <si>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</si>
  <si>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</si>
  <si>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</si>
  <si>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</si>
  <si>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</si>
  <si>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</si>
  <si>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</si>
  <si>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</si>
  <si>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</si>
  <si>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</si>
  <si>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</si>
  <si>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</si>
  <si>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</si>
  <si>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</si>
  <si>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</si>
  <si>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</si>
  <si>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</si>
  <si>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</si>
  <si>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</si>
  <si>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</si>
  <si>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</si>
  <si>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</si>
  <si>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</si>
  <si>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</si>
  <si>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</si>
  <si>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</si>
  <si>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</si>
  <si>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</si>
  <si>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</si>
  <si>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</si>
  <si>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</si>
  <si>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</si>
  <si>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</si>
  <si>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</si>
  <si>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</si>
  <si>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</si>
  <si>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</si>
  <si>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</si>
  <si>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</si>
  <si>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</si>
  <si>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</si>
  <si>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</si>
  <si>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</si>
  <si>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</si>
  <si>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</si>
  <si>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</si>
  <si>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</si>
  <si>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</si>
  <si>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</si>
  <si>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</si>
  <si>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</si>
  <si>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</si>
  <si>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</si>
  <si>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</si>
  <si>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</si>
  <si>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</si>
  <si>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</si>
  <si>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</si>
  <si>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</si>
  <si>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</si>
  <si>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</si>
  <si>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</si>
  <si>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</si>
  <si>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</si>
  <si>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</si>
  <si>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</si>
  <si>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</si>
  <si>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</si>
  <si>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</si>
  <si>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</si>
  <si>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</si>
  <si>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</si>
  <si>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</si>
  <si>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</si>
  <si>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</si>
  <si>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</si>
  <si>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</si>
  <si>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</si>
  <si>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</si>
  <si>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</si>
  <si>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</si>
  <si>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</si>
  <si>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</si>
  <si>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</si>
  <si>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</si>
  <si>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</si>
  <si>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</si>
  <si>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</si>
  <si>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</si>
  <si>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</si>
  <si>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</si>
  <si>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</si>
  <si>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</si>
  <si>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</si>
  <si>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</si>
  <si>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</si>
  <si>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</si>
  <si>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</si>
  <si>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</si>
  <si>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</si>
  <si>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</si>
  <si>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</si>
  <si>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</si>
  <si>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</si>
  <si>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</si>
  <si>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</si>
  <si>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</si>
  <si>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</si>
  <si>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</si>
  <si>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</si>
  <si>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</si>
  <si>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</si>
  <si>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</si>
  <si>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</si>
  <si>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</si>
  <si>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</si>
  <si>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</si>
  <si>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</si>
  <si>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</si>
  <si>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</si>
  <si>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</si>
  <si>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</si>
  <si>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</si>
  <si>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</si>
  <si>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</si>
  <si>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</si>
  <si>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</si>
  <si>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</si>
  <si>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</si>
  <si>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</si>
  <si>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</si>
  <si>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</si>
  <si>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</si>
  <si>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</si>
  <si>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</si>
  <si>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</si>
  <si>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</si>
  <si>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</si>
  <si>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</si>
  <si>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</si>
  <si>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</si>
  <si>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</si>
  <si>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</si>
  <si>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</si>
  <si>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</si>
  <si>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</si>
  <si>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</si>
  <si>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</si>
  <si>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</si>
  <si>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</si>
  <si>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</si>
  <si>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</si>
  <si>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</si>
  <si>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</si>
  <si>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</si>
  <si>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</si>
  <si>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</si>
  <si>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</si>
  <si>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</si>
  <si>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</si>
  <si>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</si>
  <si>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</si>
  <si>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</si>
  <si>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</si>
  <si>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</si>
  <si>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</si>
  <si>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</si>
  <si>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</si>
  <si>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</si>
  <si>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</si>
  <si>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</si>
  <si>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</si>
  <si>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</si>
  <si>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</si>
  <si>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</si>
  <si>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</si>
  <si>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</si>
  <si>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</si>
  <si>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</si>
  <si>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</si>
  <si>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</si>
  <si>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</si>
  <si>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</si>
  <si>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</si>
  <si>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</si>
  <si>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</si>
  <si>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</si>
  <si>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</si>
  <si>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</si>
  <si>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</si>
  <si>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</si>
  <si>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</si>
  <si>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</si>
  <si>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</si>
  <si>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</si>
  <si>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</si>
  <si>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</si>
  <si>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</si>
  <si>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</si>
  <si>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</si>
  <si>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</si>
  <si>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</si>
  <si>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</si>
  <si>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</si>
  <si>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</si>
  <si>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</si>
  <si>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</si>
  <si>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</si>
  <si>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</si>
  <si>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</si>
  <si>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</si>
  <si>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</si>
  <si>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</si>
  <si>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</si>
  <si>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</si>
  <si>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</si>
  <si>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</si>
  <si>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</si>
  <si>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</si>
  <si>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</si>
  <si>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</si>
  <si>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</si>
  <si>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</si>
  <si>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</si>
  <si>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</si>
  <si>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</si>
  <si>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</si>
  <si>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</si>
  <si>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</si>
  <si>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</si>
  <si>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</si>
  <si>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</si>
  <si>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</si>
  <si>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</si>
  <si>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</si>
  <si>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</si>
  <si>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</si>
  <si>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</si>
  <si>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</si>
  <si>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</si>
  <si>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</si>
  <si>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</si>
  <si>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</si>
  <si>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</si>
  <si>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</si>
  <si>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</si>
  <si>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</si>
  <si>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</si>
  <si>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</si>
  <si>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</si>
  <si>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</si>
  <si>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</si>
  <si>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</si>
  <si>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</si>
  <si>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</si>
  <si>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</si>
  <si>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</si>
  <si>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</si>
  <si>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</si>
  <si>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</si>
  <si>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</si>
  <si>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</si>
  <si>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</si>
  <si>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</si>
  <si>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</si>
  <si>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</si>
  <si>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</si>
  <si>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</si>
  <si>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</si>
  <si>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</si>
  <si>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</si>
  <si>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</si>
  <si>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</si>
  <si>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</si>
  <si>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</si>
  <si>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</si>
  <si>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</si>
  <si>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</si>
  <si>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</si>
  <si>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</si>
  <si>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</si>
  <si>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</si>
  <si>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</si>
  <si>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</si>
  <si>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</si>
  <si>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</si>
  <si>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</si>
  <si>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</si>
  <si>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</si>
  <si>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</si>
  <si>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</si>
  <si>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</si>
  <si>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</si>
  <si>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</si>
  <si>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</si>
  <si>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</si>
  <si>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</si>
  <si>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</si>
  <si>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</si>
  <si>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</si>
  <si>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</si>
  <si>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</si>
  <si>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</si>
  <si>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</si>
  <si>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</si>
  <si>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</si>
  <si>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</si>
  <si>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</si>
  <si>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</si>
  <si>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</si>
  <si>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</si>
  <si>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</si>
  <si>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</si>
  <si>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</si>
  <si>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</si>
  <si>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</si>
  <si>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</si>
  <si>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</si>
  <si>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</si>
  <si>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</si>
  <si>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</si>
  <si>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</si>
  <si>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</si>
  <si>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</si>
  <si>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</si>
  <si>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</si>
  <si>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</si>
  <si>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</si>
  <si>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</si>
  <si>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</si>
  <si>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</si>
  <si>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</si>
  <si>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</si>
  <si>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</si>
  <si>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</si>
  <si>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</si>
  <si>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</si>
  <si>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</si>
  <si>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</si>
  <si>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</si>
  <si>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</si>
  <si>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</si>
  <si>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</si>
  <si>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</si>
  <si>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</si>
  <si>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</si>
  <si>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</si>
  <si>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</si>
  <si>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</si>
  <si>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</si>
  <si>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</si>
  <si>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</si>
  <si>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</si>
  <si>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</si>
  <si>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</si>
  <si>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</si>
  <si>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</si>
  <si>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</si>
  <si>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</si>
  <si>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</si>
  <si>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</si>
  <si>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</si>
  <si>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</si>
  <si>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</si>
  <si>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</si>
  <si>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</si>
  <si>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</si>
  <si>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</si>
  <si>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</si>
  <si>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</si>
  <si>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</si>
  <si>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</si>
  <si>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</si>
  <si>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</si>
  <si>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</si>
  <si>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</si>
  <si>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</si>
  <si>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</si>
  <si>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</si>
  <si>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</si>
  <si>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</si>
  <si>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</si>
  <si>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</si>
  <si>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</si>
  <si>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</si>
  <si>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</si>
  <si>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</si>
  <si>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</si>
  <si>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</si>
  <si>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</si>
  <si>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</si>
  <si>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</si>
  <si>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</si>
  <si>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</si>
  <si>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</si>
  <si>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</si>
  <si>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</si>
  <si>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</si>
  <si>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</si>
  <si>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</si>
  <si>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</si>
  <si>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</si>
  <si>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</si>
  <si>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</si>
  <si>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</si>
  <si>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</si>
  <si>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</si>
  <si>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</si>
  <si>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</si>
  <si>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</si>
  <si>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</si>
  <si>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</si>
  <si>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</si>
  <si>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</si>
  <si>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</si>
  <si>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</si>
  <si>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</si>
  <si>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</si>
  <si>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</si>
  <si>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</si>
  <si>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</si>
  <si>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</si>
  <si>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</si>
  <si>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</si>
  <si>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</si>
  <si>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</si>
  <si>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</si>
  <si>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</si>
  <si>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</si>
  <si>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</si>
  <si>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</si>
  <si>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</si>
  <si>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</si>
  <si>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</si>
  <si>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</si>
  <si>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</si>
  <si>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</si>
  <si>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</si>
  <si>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</si>
  <si>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</si>
  <si>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</si>
  <si>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</si>
  <si>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</si>
  <si>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</si>
  <si>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</si>
  <si>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</si>
  <si>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</si>
  <si>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</si>
  <si>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</si>
  <si>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</si>
  <si>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</si>
  <si>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</si>
  <si>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</si>
  <si>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</si>
  <si>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</si>
  <si>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</si>
  <si>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</si>
  <si>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</si>
  <si>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</si>
  <si>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</si>
  <si>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</si>
  <si>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</si>
  <si>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</si>
  <si>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</si>
  <si>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</si>
  <si>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</si>
  <si>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</si>
  <si>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</si>
  <si>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</si>
  <si>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</si>
  <si>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</si>
  <si>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</si>
  <si>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</si>
  <si>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</si>
  <si>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</si>
  <si>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</si>
  <si>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</si>
  <si>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</si>
  <si>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</si>
  <si>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</si>
  <si>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</si>
  <si>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</si>
  <si>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</si>
  <si>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</si>
  <si>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</si>
  <si>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</si>
  <si>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</si>
  <si>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</si>
  <si>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</si>
  <si>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</si>
  <si>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</si>
  <si>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</si>
  <si>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</si>
  <si>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</si>
  <si>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</si>
  <si>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</si>
  <si>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</si>
  <si>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</si>
  <si>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</si>
  <si>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</si>
  <si>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</si>
  <si>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</si>
  <si>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</si>
  <si>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</si>
  <si>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</si>
  <si>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</si>
  <si>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</si>
  <si>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</si>
  <si>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</si>
  <si>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</si>
  <si>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</si>
  <si>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</si>
  <si>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</si>
  <si>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</si>
  <si>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</si>
  <si>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</si>
  <si>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</si>
  <si>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</si>
  <si>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</si>
  <si>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</si>
  <si>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</si>
  <si>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</si>
  <si>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</si>
  <si>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</si>
  <si>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</si>
  <si>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</si>
  <si>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</si>
  <si>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</si>
  <si>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</si>
  <si>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</si>
  <si>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</si>
  <si>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</si>
  <si>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</si>
  <si>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</si>
  <si>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</si>
  <si>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</si>
  <si>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</si>
  <si>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</si>
  <si>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</si>
  <si>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</si>
  <si>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</si>
  <si>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</si>
  <si>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</si>
  <si>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</si>
  <si>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</si>
  <si>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</si>
  <si>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</si>
  <si>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</si>
  <si>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</si>
  <si>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</si>
  <si>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</si>
  <si>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</si>
  <si>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</si>
  <si>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</si>
  <si>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</si>
  <si>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</si>
  <si>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</si>
  <si>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</si>
  <si>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</si>
  <si>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</si>
  <si>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</si>
  <si>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</si>
  <si>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</si>
  <si>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</si>
  <si>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</si>
  <si>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</si>
  <si>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</si>
  <si>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</si>
  <si>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</si>
  <si>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</si>
  <si>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</si>
  <si>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</si>
  <si>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</si>
  <si>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</si>
  <si>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</si>
  <si>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</si>
  <si>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</si>
  <si>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</si>
  <si>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</si>
  <si>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</si>
  <si>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</si>
  <si>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</si>
  <si>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</si>
  <si>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</si>
  <si>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</si>
  <si>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</si>
  <si>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</si>
  <si>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</si>
  <si>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</si>
  <si>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</si>
  <si>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</si>
  <si>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</si>
  <si>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</si>
  <si>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</si>
  <si>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</si>
  <si>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</si>
  <si>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</si>
  <si>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</si>
  <si>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</si>
  <si>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</si>
  <si>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</si>
  <si>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</si>
  <si>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</si>
  <si>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</si>
  <si>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</si>
  <si>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</si>
  <si>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</si>
  <si>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</si>
  <si>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</si>
  <si>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</si>
  <si>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</si>
  <si>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</si>
  <si>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</si>
  <si>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</si>
  <si>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</si>
  <si>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</si>
  <si>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</si>
  <si>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</si>
  <si>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</si>
  <si>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</si>
  <si>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</si>
  <si>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</si>
  <si>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</si>
  <si>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</si>
  <si>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</si>
  <si>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</si>
  <si>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</si>
  <si>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</si>
  <si>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</si>
  <si>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</si>
  <si>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</si>
  <si>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</si>
  <si>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</si>
  <si>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</si>
  <si>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</si>
  <si>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</si>
  <si>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</si>
  <si>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</si>
  <si>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</si>
  <si>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</si>
  <si>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</si>
  <si>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</si>
  <si>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</si>
  <si>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</si>
  <si>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</si>
  <si>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</si>
  <si>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</si>
  <si>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</si>
  <si>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</si>
  <si>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</si>
  <si>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</si>
  <si>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</si>
  <si>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</si>
  <si>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</si>
  <si>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</si>
  <si>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</si>
  <si>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</si>
  <si>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</si>
  <si>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</si>
  <si>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</si>
  <si>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</si>
  <si>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</si>
  <si>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</si>
  <si>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</si>
  <si>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</si>
  <si>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</si>
  <si>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</si>
  <si>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</si>
  <si>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</si>
  <si>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</si>
  <si>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</si>
  <si>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</si>
  <si>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</si>
  <si>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</si>
  <si>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</si>
  <si>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</si>
  <si>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</si>
  <si>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</si>
  <si>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</si>
  <si>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</si>
  <si>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</si>
  <si>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</si>
  <si>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</si>
  <si>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</si>
  <si>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</si>
  <si>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</si>
  <si>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</si>
  <si>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</si>
  <si>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</si>
  <si>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</si>
  <si>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</si>
  <si>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</si>
  <si>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</si>
  <si>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</si>
  <si>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</si>
  <si>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</si>
  <si>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</si>
  <si>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</si>
  <si>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</si>
  <si>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</si>
  <si>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</si>
  <si>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</si>
  <si>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</si>
  <si>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</si>
  <si>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</si>
  <si>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</si>
  <si>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</si>
  <si>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</si>
  <si>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</si>
  <si>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</si>
  <si>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</si>
  <si>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</si>
  <si>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</si>
  <si>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</si>
  <si>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</si>
  <si>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</si>
  <si>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</si>
  <si>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</si>
  <si>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</si>
  <si>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</si>
  <si>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</si>
  <si>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</si>
  <si>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</si>
  <si>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</si>
  <si>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</si>
  <si>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</si>
  <si>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</si>
  <si>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</si>
  <si>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</si>
  <si>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</si>
  <si>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</si>
  <si>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</si>
  <si>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</si>
  <si>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</si>
  <si>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</si>
  <si>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</si>
  <si>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</si>
  <si>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</si>
  <si>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</si>
  <si>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</si>
  <si>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</si>
  <si>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</si>
  <si>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</si>
  <si>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</si>
  <si>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</si>
  <si>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</si>
  <si>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</si>
  <si>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</si>
  <si>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</si>
  <si>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</si>
  <si>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</si>
  <si>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</si>
  <si>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</si>
  <si>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</si>
  <si>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</si>
  <si>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</si>
  <si>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</si>
  <si>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</si>
  <si>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</si>
  <si>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</si>
  <si>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</si>
  <si>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</si>
  <si>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</si>
  <si>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</si>
  <si>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</si>
  <si>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</si>
  <si>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</si>
  <si>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</si>
  <si>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</si>
  <si>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</si>
  <si>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</si>
  <si>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</si>
  <si>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</si>
  <si>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</si>
  <si>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</si>
  <si>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</si>
  <si>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</si>
  <si>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</si>
  <si>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</si>
  <si>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</si>
  <si>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</si>
  <si>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</si>
  <si>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</si>
  <si>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</si>
  <si>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</si>
  <si>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</si>
  <si>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</si>
  <si>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</si>
  <si>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</si>
  <si>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</si>
  <si>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</si>
  <si>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</si>
  <si>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</si>
  <si>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</si>
  <si>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</si>
  <si>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</si>
  <si>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</si>
  <si>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</si>
  <si>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</si>
  <si>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</si>
  <si>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</si>
  <si>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</si>
  <si>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</si>
  <si>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</si>
  <si>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</si>
  <si>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</si>
  <si>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</si>
  <si>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</si>
  <si>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</si>
  <si>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</si>
  <si>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</si>
  <si>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</si>
  <si>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</si>
  <si>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</si>
  <si>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</si>
  <si>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</si>
  <si>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</si>
  <si>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</si>
  <si>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</si>
  <si>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</si>
  <si>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</si>
  <si>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</si>
  <si>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</si>
  <si>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</si>
  <si>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</si>
  <si>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</si>
  <si>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</si>
  <si>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</si>
  <si>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</si>
  <si>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</si>
  <si>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</si>
  <si>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</si>
  <si>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</si>
  <si>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</si>
  <si>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</si>
  <si>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</si>
  <si>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</si>
  <si>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</si>
  <si>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</si>
  <si>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</si>
  <si>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</si>
  <si>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</si>
  <si>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</si>
  <si>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</si>
  <si>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</si>
  <si>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</si>
  <si>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</si>
  <si>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</si>
  <si>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</si>
  <si>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</si>
  <si>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</si>
  <si>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</si>
  <si>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</si>
  <si>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</si>
  <si>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</si>
  <si>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</si>
  <si>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</si>
  <si>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</si>
  <si>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</si>
  <si>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</si>
  <si>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</si>
  <si>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</si>
  <si>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</si>
  <si>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</si>
  <si>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</si>
  <si>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</si>
  <si>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</si>
  <si>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</si>
  <si>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</si>
  <si>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</si>
  <si>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</si>
  <si>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</si>
  <si>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</si>
  <si>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</si>
  <si>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</si>
  <si>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</si>
  <si>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</si>
  <si>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</si>
  <si>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</si>
  <si>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</si>
  <si>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</si>
  <si>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</si>
  <si>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</si>
  <si>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</si>
  <si>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</si>
  <si>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</si>
  <si>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</si>
  <si>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</si>
  <si>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</si>
  <si>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</si>
  <si>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</si>
  <si>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</si>
  <si>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</si>
  <si>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</si>
  <si>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</si>
  <si>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</si>
  <si>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</si>
  <si>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</si>
  <si>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</si>
  <si>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</si>
  <si>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</si>
  <si>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</si>
  <si>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</si>
  <si>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</si>
  <si>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</si>
  <si>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</si>
  <si>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</si>
  <si>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</si>
  <si>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</si>
  <si>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</si>
  <si>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</si>
  <si>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</si>
  <si>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</si>
  <si>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</si>
  <si>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</si>
  <si>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</si>
  <si>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</si>
  <si>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</si>
  <si>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</si>
  <si>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</si>
  <si>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</si>
  <si>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</si>
  <si>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</si>
  <si>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</si>
  <si>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</si>
  <si>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</si>
  <si>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</si>
  <si>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</si>
  <si>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</si>
  <si>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</si>
  <si>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</si>
  <si>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</si>
  <si>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</si>
  <si>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</si>
  <si>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</si>
  <si>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</si>
  <si>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</si>
  <si>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</si>
  <si>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</si>
  <si>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</si>
  <si>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</si>
  <si>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</si>
  <si>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</si>
  <si>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</si>
  <si>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</si>
  <si>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</si>
  <si>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</si>
  <si>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</si>
  <si>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</si>
  <si>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</si>
  <si>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</si>
  <si>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</si>
  <si>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</si>
  <si>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</si>
  <si>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</si>
  <si>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</si>
  <si>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</si>
  <si>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</si>
  <si>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</si>
  <si>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</si>
  <si>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</si>
  <si>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</si>
  <si>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</si>
  <si>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</si>
  <si>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</si>
  <si>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</si>
  <si>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</si>
  <si>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</si>
  <si>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</si>
  <si>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</si>
  <si>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</si>
  <si>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</si>
  <si>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</si>
  <si>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</si>
  <si>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</si>
  <si>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</si>
  <si>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</si>
  <si>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</si>
  <si>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</si>
  <si>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</si>
  <si>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</si>
  <si>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</si>
  <si>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</si>
  <si>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</si>
  <si>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</si>
  <si>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</si>
  <si>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</si>
  <si>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</si>
  <si>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</si>
  <si>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</si>
  <si>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</si>
  <si>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</si>
  <si>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</si>
  <si>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</si>
  <si>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</si>
  <si>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</si>
  <si>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</si>
  <si>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</si>
  <si>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</si>
  <si>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</si>
  <si>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</si>
  <si>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</si>
  <si>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</si>
  <si>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</si>
  <si>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</si>
  <si>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</si>
  <si>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</si>
  <si>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</si>
  <si>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</si>
  <si>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</si>
  <si>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</si>
  <si>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</si>
  <si>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</si>
  <si>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</si>
  <si>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</si>
  <si>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</si>
  <si>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</si>
  <si>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</si>
  <si>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</si>
  <si>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</si>
  <si>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</si>
  <si>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</si>
  <si>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</si>
  <si>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</si>
  <si>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</si>
  <si>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</si>
  <si>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</si>
  <si>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</si>
  <si>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</si>
  <si>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</si>
  <si>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</si>
  <si>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</si>
  <si>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</si>
  <si>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</si>
  <si>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</si>
  <si>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</si>
  <si>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</si>
  <si>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</si>
  <si>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</si>
  <si>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</si>
  <si>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</si>
  <si>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</si>
  <si>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</si>
  <si>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</si>
  <si>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</si>
  <si>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</si>
  <si>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</si>
  <si>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</si>
  <si>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</si>
  <si>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</si>
  <si>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</si>
  <si>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</si>
  <si>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</si>
  <si>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</si>
  <si>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</si>
  <si>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</si>
  <si>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</si>
  <si>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</si>
  <si>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</si>
  <si>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</si>
  <si>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</si>
  <si>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</si>
  <si>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</si>
  <si>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</si>
  <si>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</si>
  <si>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</si>
  <si>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</si>
  <si>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</si>
  <si>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</si>
  <si>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</si>
  <si>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</si>
  <si>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</si>
  <si>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</si>
  <si>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</si>
  <si>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</si>
  <si>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</si>
  <si>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</si>
  <si>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</si>
  <si>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</si>
  <si>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</si>
  <si>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</si>
  <si>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</si>
  <si>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</si>
  <si>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</si>
  <si>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</si>
  <si>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</si>
  <si>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</si>
  <si>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</si>
  <si>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</si>
  <si>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</si>
  <si>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</si>
  <si>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</si>
  <si>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</si>
  <si>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</si>
  <si>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</si>
  <si>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</si>
  <si>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</si>
  <si>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</si>
  <si>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</si>
  <si>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</si>
  <si>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</si>
  <si>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</si>
  <si>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</si>
  <si>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</si>
  <si>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</si>
  <si>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</si>
  <si>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</si>
  <si>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</si>
  <si>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</si>
  <si>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</si>
  <si>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</si>
  <si>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</si>
  <si>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</si>
  <si>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</si>
  <si>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</si>
  <si>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</si>
  <si>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</si>
  <si>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</si>
  <si>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</si>
  <si>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</si>
  <si>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</si>
  <si>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</si>
  <si>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</si>
  <si>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</si>
  <si>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</si>
  <si>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</si>
  <si>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</si>
  <si>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</si>
  <si>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</si>
  <si>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</si>
  <si>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</si>
  <si>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</si>
  <si>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</si>
  <si>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</si>
  <si>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</si>
  <si>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</si>
  <si>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</si>
  <si>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</si>
  <si>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</si>
  <si>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</si>
  <si>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</si>
  <si>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</si>
  <si>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</si>
  <si>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</si>
  <si>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</si>
  <si>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</si>
  <si>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</si>
  <si>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</si>
  <si>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</si>
  <si>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</si>
  <si>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</si>
  <si>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</si>
  <si>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</si>
  <si>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</si>
  <si>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</si>
  <si>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</si>
  <si>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</si>
  <si>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</si>
  <si>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</si>
  <si>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</si>
  <si>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</si>
  <si>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</si>
  <si>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</si>
  <si>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</si>
  <si>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</si>
  <si>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</si>
  <si>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</si>
  <si>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</si>
  <si>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</si>
  <si>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</si>
  <si>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</si>
  <si>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</si>
  <si>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</si>
  <si>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</si>
  <si>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</si>
  <si>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</si>
  <si>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</si>
  <si>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</si>
  <si>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</si>
  <si>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</si>
  <si>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</si>
  <si>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</si>
  <si>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</si>
  <si>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</si>
  <si>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</si>
  <si>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</si>
  <si>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</si>
  <si>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</si>
  <si>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</si>
  <si>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</si>
  <si>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</si>
  <si>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</si>
  <si>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</si>
  <si>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</si>
  <si>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</si>
  <si>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</si>
  <si>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</si>
  <si>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</si>
  <si>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</si>
  <si>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</si>
  <si>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</si>
  <si>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</si>
  <si>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</si>
  <si>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</si>
  <si>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</si>
  <si>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</si>
  <si>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</si>
  <si>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</si>
  <si>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</si>
  <si>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</si>
  <si>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</si>
  <si>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</si>
  <si>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</si>
  <si>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</si>
  <si>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</si>
  <si>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</si>
  <si>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</si>
  <si>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</si>
  <si>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</si>
  <si>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</si>
  <si>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</si>
  <si>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</si>
  <si>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</si>
  <si>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</si>
  <si>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</si>
  <si>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</si>
  <si>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</si>
  <si>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</si>
  <si>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</si>
  <si>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</si>
  <si>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</si>
  <si>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</si>
  <si>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</si>
  <si>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</si>
  <si>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</si>
  <si>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</si>
  <si>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</si>
  <si>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</si>
  <si>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</si>
  <si>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</si>
  <si>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</si>
  <si>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</si>
  <si>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</si>
  <si>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</si>
  <si>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</si>
  <si>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</si>
  <si>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</si>
  <si>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</si>
  <si>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</si>
  <si>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</si>
  <si>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</si>
  <si>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</si>
  <si>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</si>
  <si>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</si>
  <si>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</si>
  <si>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</si>
  <si>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</si>
  <si>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</si>
  <si>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</si>
  <si>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</si>
  <si>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</si>
  <si>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</si>
  <si>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</si>
  <si>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</si>
  <si>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</si>
  <si>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</si>
  <si>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</si>
  <si>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</si>
  <si>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</si>
  <si>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</si>
  <si>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</si>
  <si>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</si>
  <si>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</si>
  <si>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</si>
  <si>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</si>
  <si>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</si>
  <si>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</si>
  <si>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</si>
  <si>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</si>
  <si>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</si>
  <si>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</si>
  <si>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</si>
  <si>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</si>
  <si>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</si>
  <si>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</si>
  <si>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</si>
  <si>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</si>
  <si>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</si>
  <si>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</si>
  <si>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</si>
  <si>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</si>
  <si>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</si>
  <si>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</si>
  <si>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</si>
  <si>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</si>
  <si>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</si>
  <si>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</si>
  <si>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</si>
  <si>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</si>
  <si>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</si>
  <si>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</si>
  <si>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</si>
  <si>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</si>
  <si>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</si>
  <si>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</si>
  <si>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</si>
  <si>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</si>
  <si>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</si>
  <si>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</si>
  <si>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</si>
  <si>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</si>
  <si>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</si>
  <si>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</si>
  <si>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</si>
  <si>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</si>
  <si>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</si>
  <si>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</si>
  <si>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</si>
  <si>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</si>
  <si>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</si>
  <si>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</si>
  <si>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</si>
  <si>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</si>
  <si>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</si>
  <si>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</si>
  <si>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</si>
  <si>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</si>
  <si>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</si>
  <si>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</si>
  <si>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</si>
  <si>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</si>
  <si>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</si>
  <si>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</si>
  <si>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</si>
  <si>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</si>
  <si>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</si>
  <si>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</si>
  <si>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</si>
  <si>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</si>
  <si>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</si>
  <si>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</si>
  <si>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</si>
  <si>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</si>
  <si>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</si>
  <si>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</si>
  <si>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</si>
  <si>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</si>
  <si>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</si>
  <si>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</si>
  <si>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</si>
  <si>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</si>
  <si>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</si>
  <si>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</si>
  <si>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</si>
  <si>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</si>
  <si>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</si>
  <si>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</si>
  <si>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</si>
  <si>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</si>
  <si>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</si>
  <si>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</si>
  <si>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</si>
  <si>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</si>
  <si>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</si>
  <si>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</si>
  <si>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</si>
  <si>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</si>
  <si>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</si>
  <si>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</si>
  <si>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</si>
  <si>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</si>
  <si>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</si>
  <si>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</si>
  <si>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</si>
  <si>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</si>
  <si>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</si>
  <si>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</si>
  <si>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</si>
  <si>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</si>
  <si>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</si>
  <si>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</si>
  <si>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</si>
  <si>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</si>
  <si>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</si>
  <si>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</si>
  <si>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</si>
  <si>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</si>
  <si>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</si>
  <si>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</si>
  <si>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</si>
  <si>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</si>
  <si>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</si>
  <si>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</si>
  <si>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</si>
  <si>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</si>
  <si>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</si>
  <si>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</si>
  <si>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</si>
  <si>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</si>
  <si>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</si>
  <si>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</si>
  <si>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</si>
  <si>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</si>
  <si>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</si>
  <si>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</si>
  <si>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</si>
  <si>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</si>
  <si>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</si>
  <si>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</si>
  <si>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</si>
  <si>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</si>
  <si>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</si>
  <si>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</si>
  <si>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</si>
  <si>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</si>
  <si>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</si>
  <si>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</si>
  <si>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</si>
  <si>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</si>
  <si>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</si>
  <si>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</si>
  <si>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</si>
  <si>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</si>
  <si>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</si>
  <si>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</si>
  <si>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</si>
  <si>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</si>
  <si>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</si>
  <si>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</si>
  <si>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</si>
  <si>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</si>
  <si>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</si>
  <si>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</si>
  <si>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</si>
  <si>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</si>
  <si>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</si>
  <si>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</si>
  <si>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</si>
  <si>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</si>
  <si>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</si>
  <si>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</si>
  <si>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</si>
  <si>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</si>
  <si>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</si>
  <si>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</si>
  <si>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</si>
  <si>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</si>
  <si>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</si>
  <si>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</si>
  <si>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</si>
  <si>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</si>
  <si>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</si>
  <si>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</si>
  <si>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</si>
  <si>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</si>
  <si>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</si>
  <si>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</si>
  <si>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</si>
  <si>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</si>
  <si>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</si>
  <si>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</si>
  <si>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</si>
  <si>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</si>
  <si>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</si>
  <si>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</si>
  <si>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</si>
  <si>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</si>
  <si>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</si>
  <si>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</si>
  <si>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</si>
  <si>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</si>
  <si>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</si>
  <si>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</si>
  <si>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</si>
  <si>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</si>
  <si>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</si>
  <si>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</si>
  <si>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</si>
  <si>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</si>
  <si>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</si>
  <si>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</si>
  <si>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</si>
  <si>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</si>
  <si>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</si>
  <si>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</si>
  <si>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</si>
  <si>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</si>
  <si>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</si>
  <si>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</si>
  <si>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</si>
  <si>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</si>
  <si>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</si>
  <si>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</si>
  <si>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</si>
  <si>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</si>
  <si>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</si>
  <si>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</si>
  <si>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</si>
  <si>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</si>
  <si>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</si>
  <si>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</si>
  <si>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</si>
  <si>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</si>
  <si>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</si>
  <si>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</si>
  <si>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</si>
  <si>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</si>
  <si>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</si>
  <si>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</si>
  <si>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</si>
  <si>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</si>
  <si>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</si>
  <si>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</si>
  <si>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</si>
  <si>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</si>
  <si>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</si>
  <si>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</si>
  <si>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</si>
  <si>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</si>
  <si>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</si>
  <si>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</si>
  <si>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</si>
  <si>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</si>
  <si>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</si>
  <si>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</si>
  <si>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</si>
  <si>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</si>
  <si>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</si>
  <si>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</si>
  <si>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</si>
  <si>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</si>
  <si>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</si>
  <si>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</si>
  <si>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</si>
  <si>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</si>
  <si>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</si>
  <si>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</si>
  <si>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</si>
  <si>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</si>
  <si>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</si>
  <si>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</si>
  <si>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</si>
  <si>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</si>
  <si>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</si>
  <si>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</si>
  <si>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</si>
  <si>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</si>
  <si>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</si>
  <si>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</si>
  <si>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</si>
  <si>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</si>
  <si>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</si>
  <si>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</si>
  <si>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</si>
  <si>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</si>
  <si>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</si>
  <si>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</si>
  <si>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</si>
  <si>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</si>
  <si>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</si>
  <si>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</si>
  <si>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</si>
  <si>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</si>
  <si>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</si>
  <si>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</si>
  <si>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</si>
  <si>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</si>
  <si>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</si>
  <si>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</si>
  <si>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</si>
  <si>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</si>
  <si>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</si>
  <si>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</si>
  <si>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</si>
  <si>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</si>
  <si>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</si>
  <si>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</si>
  <si>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</si>
  <si>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</si>
  <si>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</si>
  <si>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</si>
  <si>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</si>
  <si>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</si>
  <si>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</si>
  <si>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</si>
  <si>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</si>
  <si>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</si>
  <si>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</si>
  <si>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</si>
  <si>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</si>
  <si>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</si>
  <si>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</si>
  <si>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</si>
  <si>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</si>
  <si>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</si>
  <si>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</si>
  <si>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</si>
  <si>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</si>
  <si>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</si>
  <si>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</si>
  <si>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</si>
  <si>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</si>
  <si>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</si>
  <si>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</si>
  <si>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</si>
  <si>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</si>
  <si>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</si>
  <si>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</si>
  <si>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</si>
  <si>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</si>
  <si>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</si>
  <si>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</si>
  <si>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</si>
  <si>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</si>
  <si>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</si>
  <si>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</si>
  <si>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</si>
  <si>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</si>
  <si>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</si>
  <si>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</si>
  <si>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</si>
  <si>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</si>
  <si>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</si>
  <si>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</si>
  <si>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</si>
  <si>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</si>
  <si>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</si>
  <si>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</si>
  <si>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</si>
  <si>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</si>
  <si>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</si>
  <si>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</si>
  <si>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</si>
  <si>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</si>
  <si>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</si>
  <si>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</si>
  <si>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</si>
  <si>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</si>
  <si>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</si>
  <si>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</si>
  <si>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</si>
  <si>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</si>
  <si>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</si>
  <si>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</si>
  <si>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</si>
  <si>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</si>
  <si>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</si>
  <si>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</si>
  <si>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</si>
  <si>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</si>
  <si>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</si>
  <si>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</si>
  <si>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</si>
  <si>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</si>
  <si>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</si>
  <si>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</si>
  <si>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</si>
  <si>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</si>
  <si>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</si>
  <si>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</si>
  <si>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</si>
  <si>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</si>
  <si>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</si>
  <si>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</si>
  <si>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</si>
  <si>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</si>
  <si>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</si>
  <si>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</si>
  <si>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</si>
  <si>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</si>
  <si>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</si>
  <si>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</si>
  <si>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</si>
  <si>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</si>
  <si>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</si>
  <si>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</si>
  <si>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</si>
  <si>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</si>
  <si>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</si>
  <si>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</si>
  <si>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</si>
  <si>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</si>
  <si>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</si>
  <si>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</si>
  <si>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</si>
  <si>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</si>
  <si>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</si>
  <si>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</si>
  <si>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</si>
  <si>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</si>
  <si>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</si>
  <si>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</si>
  <si>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</si>
  <si>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</si>
  <si>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</si>
  <si>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</si>
  <si>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</si>
  <si>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</si>
  <si>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</si>
  <si>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</si>
  <si>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</si>
  <si>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</si>
  <si>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</si>
  <si>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</si>
  <si>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</si>
  <si>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</si>
  <si>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</si>
  <si>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</si>
  <si>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</si>
  <si>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</si>
  <si>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</si>
  <si>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</si>
  <si>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</si>
  <si>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</si>
  <si>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</si>
  <si>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</si>
  <si>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</si>
  <si>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</si>
  <si>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</si>
  <si>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</si>
  <si>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</si>
  <si>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</si>
  <si>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</si>
  <si>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</si>
  <si>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</si>
  <si>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</si>
  <si>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</si>
  <si>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</si>
  <si>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</si>
  <si>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</si>
  <si>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</si>
  <si>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</si>
  <si>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</si>
  <si>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</si>
  <si>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</si>
  <si>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</si>
  <si>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</si>
  <si>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</si>
  <si>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</si>
  <si>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</si>
  <si>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</si>
  <si>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</si>
  <si>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</si>
  <si>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</si>
  <si>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</si>
  <si>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</si>
  <si>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</si>
  <si>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</si>
  <si>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</si>
  <si>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</si>
  <si>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</si>
  <si>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</si>
  <si>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</si>
  <si>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</si>
  <si>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</si>
  <si>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</si>
  <si>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</si>
  <si>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</si>
  <si>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</si>
  <si>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</si>
  <si>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</si>
  <si>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</si>
  <si>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</si>
  <si>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</si>
  <si>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</si>
  <si>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</si>
  <si>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</si>
  <si>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</si>
  <si>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</si>
  <si>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</si>
  <si>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</si>
  <si>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</si>
  <si>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</si>
  <si>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</si>
  <si>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</si>
  <si>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</si>
  <si>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</si>
  <si>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</si>
  <si>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</si>
  <si>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</si>
  <si>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</si>
  <si>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</si>
  <si>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</si>
  <si>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</si>
  <si>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</si>
  <si>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</si>
  <si>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</si>
  <si>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</si>
  <si>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</si>
  <si>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</si>
  <si>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</si>
  <si>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</si>
  <si>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</si>
  <si>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</si>
  <si>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</si>
  <si>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</si>
  <si>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</si>
  <si>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</si>
  <si>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</si>
  <si>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</si>
  <si>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</si>
  <si>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</si>
  <si>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</si>
  <si>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</si>
  <si>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</si>
  <si>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</si>
  <si>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</si>
  <si>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</si>
  <si>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</si>
  <si>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</si>
  <si>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</si>
  <si>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</si>
  <si>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</si>
  <si>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</si>
  <si>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</si>
  <si>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</si>
  <si>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</si>
  <si>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</si>
  <si>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</si>
  <si>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</si>
  <si>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</si>
  <si>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</si>
  <si>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</si>
  <si>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</si>
  <si>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</si>
  <si>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</si>
  <si>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</si>
  <si>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</si>
  <si>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</si>
  <si>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</si>
  <si>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</si>
  <si>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</si>
  <si>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</si>
  <si>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</si>
  <si>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</si>
  <si>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</si>
  <si>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</si>
  <si>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</si>
  <si>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</si>
  <si>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</si>
  <si>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</si>
  <si>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</si>
  <si>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</si>
  <si>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</si>
  <si>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</si>
  <si>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</si>
  <si>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</si>
  <si>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</si>
  <si>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</si>
  <si>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</si>
  <si>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</si>
  <si>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</si>
  <si>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</si>
  <si>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</si>
  <si>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</si>
  <si>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</si>
  <si>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</si>
  <si>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</si>
  <si>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</si>
  <si>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</si>
  <si>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</si>
  <si>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</si>
  <si>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</si>
  <si>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</si>
  <si>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</si>
  <si>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</si>
  <si>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</si>
  <si>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</si>
  <si>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</si>
  <si>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</si>
  <si>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</si>
  <si>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</si>
  <si>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</si>
  <si>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</si>
  <si>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</si>
  <si>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</si>
  <si>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</si>
  <si>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</si>
  <si>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</si>
  <si>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</si>
  <si>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</si>
  <si>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</si>
  <si>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</si>
  <si>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</si>
  <si>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</si>
  <si>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</si>
  <si>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</si>
  <si>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</si>
  <si>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</si>
  <si>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</si>
  <si>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</si>
  <si>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</si>
  <si>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</si>
  <si>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</si>
  <si>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</si>
  <si>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</si>
  <si>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</si>
  <si>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</si>
  <si>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</si>
  <si>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</si>
  <si>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</si>
  <si>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</si>
  <si>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</si>
  <si>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</si>
  <si>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</si>
  <si>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</si>
  <si>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</si>
  <si>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</si>
  <si>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</si>
  <si>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</si>
  <si>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</si>
  <si>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</si>
  <si>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</si>
  <si>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</si>
  <si>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</si>
  <si>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</si>
  <si>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</si>
  <si>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</si>
  <si>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</si>
  <si>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</si>
  <si>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</si>
  <si>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</si>
  <si>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</si>
  <si>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</si>
  <si>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</si>
  <si>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</si>
  <si>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</si>
  <si>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</si>
  <si>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</si>
  <si>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</si>
  <si>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</si>
  <si>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</si>
  <si>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</si>
  <si>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</si>
  <si>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</si>
  <si>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</si>
  <si>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</si>
  <si>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</si>
  <si>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</si>
  <si>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</si>
  <si>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</si>
  <si>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</si>
  <si>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</si>
  <si>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</si>
  <si>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</si>
  <si>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</si>
  <si>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</si>
  <si>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</si>
  <si>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</si>
  <si>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</si>
  <si>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</si>
  <si>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</si>
  <si>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</si>
  <si>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</si>
  <si>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</si>
  <si>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</si>
  <si>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</si>
  <si>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</si>
  <si>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</si>
  <si>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</si>
  <si>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</si>
  <si>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</si>
  <si>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</si>
  <si>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</si>
  <si>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</si>
  <si>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</si>
  <si>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</si>
  <si>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</si>
  <si>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</si>
  <si>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</si>
  <si>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</si>
  <si>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</si>
  <si>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</si>
  <si>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</si>
  <si>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</si>
  <si>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</si>
  <si>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</si>
  <si>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</si>
  <si>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</si>
  <si>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</si>
  <si>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</si>
  <si>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</si>
  <si>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</si>
  <si>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</si>
  <si>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</si>
  <si>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</si>
  <si>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</si>
  <si>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</si>
  <si>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</si>
  <si>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</si>
  <si>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</si>
  <si>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</si>
  <si>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</si>
  <si>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</si>
  <si>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</si>
  <si>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</si>
  <si>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</si>
  <si>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</si>
  <si>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</si>
  <si>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</si>
  <si>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</si>
  <si>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</si>
  <si>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</si>
  <si>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</si>
  <si>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</si>
  <si>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</si>
  <si>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</si>
  <si>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</si>
  <si>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</si>
  <si>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</si>
  <si>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</si>
  <si>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</si>
  <si>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</si>
  <si>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</si>
  <si>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</si>
  <si>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</si>
  <si>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</si>
  <si>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</si>
  <si>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</si>
  <si>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</si>
  <si>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</si>
  <si>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</si>
  <si>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</si>
  <si>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</si>
  <si>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</si>
  <si>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</si>
  <si>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</si>
  <si>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</si>
  <si>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</si>
  <si>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</si>
  <si>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</si>
  <si>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</si>
  <si>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</si>
  <si>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</si>
  <si>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</si>
  <si>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</si>
  <si>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</si>
  <si>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</si>
  <si>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</si>
  <si>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</si>
  <si>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</si>
  <si>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</si>
  <si>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</si>
  <si>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</si>
  <si>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</si>
  <si>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</si>
  <si>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</si>
  <si>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</si>
  <si>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</si>
  <si>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</si>
  <si>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</si>
  <si>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</si>
  <si>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</si>
  <si>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</si>
  <si>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</si>
  <si>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</si>
  <si>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</si>
  <si>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</si>
  <si>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</si>
  <si>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</si>
  <si>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</si>
  <si>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</si>
  <si>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</si>
  <si>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</si>
  <si>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</si>
  <si>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</si>
  <si>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</si>
  <si>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</si>
  <si>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</si>
  <si>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</si>
  <si>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</si>
  <si>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</si>
  <si>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</si>
  <si>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</si>
  <si>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</si>
  <si>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</si>
  <si>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</si>
  <si>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</si>
  <si>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</si>
  <si>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</si>
  <si>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</si>
  <si>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</si>
  <si>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</si>
  <si>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</si>
  <si>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</si>
  <si>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</si>
  <si>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</si>
  <si>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</si>
  <si>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</si>
  <si>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</si>
  <si>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</si>
  <si>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</si>
  <si>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</si>
  <si>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</si>
  <si>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</si>
  <si>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</si>
  <si>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</si>
  <si>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</si>
  <si>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</si>
  <si>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</si>
  <si>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</si>
  <si>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</si>
  <si>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</si>
  <si>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</si>
  <si>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</si>
  <si>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</si>
  <si>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</si>
  <si>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</si>
  <si>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</si>
  <si>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</si>
  <si>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</si>
  <si>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</si>
  <si>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</si>
  <si>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</si>
  <si>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</si>
  <si>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</si>
  <si>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</si>
  <si>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</si>
  <si>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</si>
  <si>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</si>
  <si>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</si>
  <si>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</si>
  <si>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</si>
  <si>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</si>
  <si>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</si>
  <si>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</si>
  <si>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</si>
  <si>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</si>
  <si>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</si>
  <si>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</si>
  <si>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</si>
  <si>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</si>
  <si>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</si>
  <si>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</si>
  <si>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</si>
  <si>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</si>
  <si>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</si>
  <si>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</si>
  <si>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</si>
  <si>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</si>
  <si>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</si>
  <si>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</si>
  <si>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</si>
  <si>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</si>
  <si>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</si>
  <si>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</si>
  <si>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</si>
  <si>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</si>
  <si>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</si>
  <si>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</si>
  <si>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</si>
  <si>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</si>
  <si>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</si>
  <si>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</si>
  <si>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</si>
  <si>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</si>
  <si>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</si>
  <si>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</si>
  <si>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</si>
  <si>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</si>
  <si>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</si>
  <si>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</si>
  <si>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</si>
  <si>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</si>
  <si>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</si>
  <si>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</si>
  <si>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</si>
  <si>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</si>
  <si>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</si>
  <si>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</si>
  <si>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</si>
  <si>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</si>
  <si>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</si>
  <si>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</si>
  <si>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</si>
  <si>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</si>
  <si>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</si>
  <si>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</si>
  <si>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</si>
  <si>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</si>
  <si>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</si>
  <si>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</si>
  <si>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</si>
  <si>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</si>
  <si>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</si>
  <si>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</si>
  <si>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</si>
  <si>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</si>
  <si>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</si>
  <si>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</si>
  <si>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</si>
  <si>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</si>
  <si>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</si>
  <si>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</si>
  <si>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</si>
  <si>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</si>
  <si>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</si>
  <si>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</si>
  <si>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</si>
  <si>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</si>
  <si>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</si>
  <si>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</si>
  <si>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</si>
  <si>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</si>
  <si>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</si>
  <si>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</si>
  <si>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</si>
  <si>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</si>
  <si>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</si>
  <si>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</si>
  <si>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</si>
  <si>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</si>
  <si>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</si>
  <si>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</si>
  <si>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</si>
  <si>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</si>
  <si>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</si>
  <si>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</si>
  <si>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</si>
  <si>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</si>
  <si>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</si>
  <si>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</si>
  <si>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</si>
  <si>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</si>
  <si>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</si>
  <si>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</si>
  <si>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</si>
  <si>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</si>
  <si>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</si>
  <si>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</si>
  <si>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</si>
  <si>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</si>
  <si>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</si>
  <si>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</si>
  <si>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</si>
  <si>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</si>
  <si>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</si>
  <si>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</si>
  <si>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</si>
  <si>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</si>
  <si>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</si>
  <si>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</si>
  <si>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</si>
  <si>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</si>
  <si>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</si>
  <si>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</si>
  <si>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</si>
  <si>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</si>
  <si>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</si>
  <si>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</si>
  <si>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</si>
  <si>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</si>
  <si>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</si>
  <si>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</si>
  <si>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</si>
  <si>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</si>
  <si>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</si>
  <si>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</si>
  <si>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</si>
  <si>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</si>
  <si>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</si>
  <si>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</si>
  <si>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</si>
  <si>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</si>
  <si>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</si>
  <si>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</si>
  <si>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</si>
  <si>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</si>
  <si>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</si>
  <si>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</si>
  <si>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</si>
  <si>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</si>
  <si>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</si>
  <si>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</si>
  <si>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</si>
  <si>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</si>
  <si>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</si>
  <si>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</si>
  <si>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</si>
  <si>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</si>
  <si>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</si>
  <si>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</si>
  <si>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</si>
  <si>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</si>
  <si>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</si>
  <si>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</si>
  <si>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</si>
  <si>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</si>
  <si>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</si>
  <si>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</si>
  <si>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</si>
  <si>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</si>
  <si>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</si>
  <si>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</si>
  <si>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</si>
  <si>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</si>
  <si>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</si>
  <si>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</si>
  <si>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</si>
  <si>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</si>
  <si>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</si>
  <si>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</si>
  <si>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</si>
  <si>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</si>
  <si>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</si>
  <si>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</si>
  <si>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</si>
  <si>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</si>
  <si>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</si>
  <si>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</si>
  <si>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</si>
  <si>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</si>
  <si>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</si>
  <si>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</si>
  <si>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</si>
  <si>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</si>
  <si>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</si>
  <si>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</si>
  <si>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</si>
  <si>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</si>
  <si>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</si>
  <si>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</si>
  <si>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</si>
  <si>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</si>
  <si>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</si>
  <si>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</si>
  <si>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</si>
  <si>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</si>
  <si>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</si>
  <si>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</si>
  <si>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</si>
  <si>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</si>
  <si>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</si>
  <si>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</si>
  <si>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</si>
  <si>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</si>
  <si>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</si>
  <si>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</si>
  <si>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</si>
  <si>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</si>
  <si>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</si>
  <si>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</si>
  <si>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</si>
  <si>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</si>
  <si>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</si>
  <si>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</si>
  <si>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</si>
  <si>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</si>
  <si>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</si>
  <si>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</si>
  <si>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</si>
  <si>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</si>
  <si>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</si>
  <si>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</si>
  <si>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</si>
  <si>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</si>
  <si>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</si>
  <si>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</si>
  <si>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</si>
  <si>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</si>
  <si>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</si>
  <si>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</si>
  <si>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</si>
  <si>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</si>
  <si>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</si>
  <si>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</si>
  <si>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</si>
  <si>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</si>
  <si>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</si>
  <si>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</si>
  <si>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</si>
  <si>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</si>
  <si>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</si>
  <si>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</si>
  <si>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</si>
  <si>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</si>
  <si>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</si>
  <si>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</si>
  <si>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</si>
  <si>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</si>
  <si>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</si>
  <si>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</si>
  <si>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</si>
  <si>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</si>
  <si>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</si>
  <si>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</si>
  <si>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</si>
  <si>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</si>
  <si>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</si>
  <si>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</si>
  <si>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</si>
  <si>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</si>
  <si>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</si>
  <si>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</si>
  <si>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</si>
  <si>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</si>
  <si>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</si>
  <si>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</si>
  <si>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</si>
  <si>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</si>
  <si>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</si>
  <si>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</si>
  <si>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</si>
  <si>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</si>
  <si>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</si>
  <si>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</si>
  <si>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</si>
  <si>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</si>
  <si>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</si>
  <si>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</si>
  <si>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</si>
  <si>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</si>
  <si>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</si>
  <si>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</si>
  <si>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</si>
  <si>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</si>
  <si>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</si>
  <si>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</si>
  <si>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</si>
  <si>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</si>
  <si>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</si>
  <si>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</si>
  <si>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</si>
  <si>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</si>
  <si>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</si>
  <si>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</si>
  <si>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</si>
  <si>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</si>
  <si>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</si>
  <si>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</si>
  <si>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</si>
  <si>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</si>
  <si>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</si>
  <si>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</si>
  <si>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</si>
  <si>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</si>
  <si>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</si>
  <si>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</si>
  <si>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</si>
  <si>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</si>
  <si>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</si>
  <si>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</si>
  <si>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</si>
  <si>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</si>
  <si>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</si>
  <si>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</si>
  <si>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</si>
  <si>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</si>
  <si>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</si>
  <si>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</si>
  <si>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</si>
  <si>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</si>
  <si>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</si>
  <si>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</si>
  <si>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</si>
  <si>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</si>
  <si>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</si>
  <si>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</si>
  <si>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</si>
  <si>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</si>
  <si>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</si>
  <si>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</si>
  <si>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</si>
  <si>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</si>
  <si>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</si>
  <si>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</si>
  <si>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</si>
  <si>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</si>
  <si>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</si>
  <si>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</si>
  <si>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</si>
  <si>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</si>
  <si>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</si>
  <si>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</si>
  <si>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</si>
  <si>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</si>
  <si>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</si>
  <si>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</si>
  <si>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</si>
  <si>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</si>
  <si>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</si>
  <si>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</si>
  <si>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</si>
  <si>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</si>
  <si>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</si>
  <si>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</si>
  <si>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</si>
  <si>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</si>
  <si>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</si>
  <si>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</si>
  <si>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</si>
  <si>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</si>
  <si>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</si>
  <si>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</si>
  <si>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</si>
  <si>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</si>
  <si>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</si>
  <si>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</si>
  <si>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</si>
  <si>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</si>
  <si>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</si>
  <si>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</si>
  <si>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</si>
  <si>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</si>
  <si>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</si>
  <si>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</si>
  <si>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</si>
  <si>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</si>
  <si>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</si>
  <si>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</si>
  <si>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</si>
  <si>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</si>
  <si>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</si>
  <si>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</si>
  <si>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</si>
  <si>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</si>
  <si>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</si>
  <si>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</si>
  <si>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</si>
  <si>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</si>
  <si>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</si>
  <si>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</si>
  <si>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</si>
  <si>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</si>
  <si>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</si>
  <si>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</si>
  <si>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</si>
  <si>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</si>
  <si>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</si>
  <si>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</si>
  <si>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</si>
  <si>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</si>
  <si>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</si>
  <si>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</si>
  <si>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</si>
  <si>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</si>
  <si>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</si>
  <si>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</si>
  <si>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</si>
  <si>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</si>
  <si>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</si>
  <si>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</si>
  <si>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</si>
  <si>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</si>
  <si>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</si>
  <si>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</si>
  <si>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</si>
  <si>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</si>
  <si>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</si>
  <si>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</si>
  <si>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</si>
  <si>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</si>
  <si>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</si>
  <si>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</si>
  <si>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</si>
  <si>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</si>
  <si>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</si>
  <si>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</si>
  <si>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</si>
  <si>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</si>
  <si>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</si>
  <si>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</si>
  <si>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</si>
  <si>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</si>
  <si>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</si>
  <si>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</si>
  <si>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</si>
  <si>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</si>
  <si>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</si>
  <si>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</si>
  <si>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</si>
  <si>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</si>
  <si>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</si>
  <si>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</si>
  <si>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</si>
  <si>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</si>
  <si>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</si>
  <si>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</si>
  <si>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</si>
  <si>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</si>
  <si>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</si>
  <si>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</si>
  <si>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</si>
  <si>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</si>
  <si>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</si>
  <si>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</si>
  <si>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</si>
  <si>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</si>
  <si>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</si>
  <si>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</si>
  <si>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</si>
  <si>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</si>
  <si>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</si>
  <si>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</si>
  <si>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</si>
  <si>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</si>
  <si>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</si>
  <si>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</si>
  <si>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</si>
  <si>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</si>
  <si>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</si>
  <si>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</si>
  <si>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</si>
  <si>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</si>
  <si>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</si>
  <si>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</si>
  <si>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</si>
  <si>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</si>
  <si>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</si>
  <si>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</si>
  <si>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</si>
  <si>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</si>
  <si>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</si>
  <si>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</si>
  <si>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</si>
  <si>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</si>
  <si>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</si>
  <si>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</si>
  <si>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</si>
  <si>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</si>
  <si>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</si>
  <si>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</si>
  <si>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</si>
  <si>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</si>
  <si>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</si>
  <si>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</si>
  <si>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</si>
  <si>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</si>
  <si>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</si>
  <si>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</si>
  <si>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</si>
  <si>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</si>
  <si>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</si>
  <si>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</si>
  <si>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</si>
  <si>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</si>
  <si>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</si>
  <si>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</si>
  <si>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</si>
  <si>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</si>
  <si>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</si>
  <si>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</si>
  <si>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</si>
  <si>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</si>
  <si>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</si>
  <si>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</si>
  <si>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</si>
  <si>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</si>
  <si>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</si>
  <si>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</si>
  <si>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</si>
  <si>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</si>
  <si>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</si>
  <si>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</si>
  <si>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</si>
  <si>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</si>
  <si>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</si>
  <si>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</si>
  <si>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</si>
  <si>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</si>
  <si>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</si>
  <si>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</si>
  <si>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</si>
  <si>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</si>
  <si>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</si>
  <si>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</si>
  <si>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</si>
  <si>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</si>
  <si>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</si>
  <si>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</si>
  <si>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</si>
  <si>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</si>
  <si>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</si>
  <si>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</si>
  <si>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</si>
  <si>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</si>
  <si>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</si>
  <si>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</si>
  <si>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</si>
  <si>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</si>
  <si>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</si>
  <si>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</si>
  <si>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</si>
  <si>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</si>
  <si>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</si>
  <si>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</si>
  <si>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</si>
  <si>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</si>
  <si>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</si>
  <si>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</si>
  <si>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</si>
  <si>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</si>
  <si>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</si>
  <si>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</si>
  <si>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</si>
  <si>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</si>
  <si>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</si>
  <si>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</si>
  <si>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</si>
  <si>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</si>
  <si>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</si>
  <si>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</si>
  <si>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</si>
  <si>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</si>
  <si>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</si>
  <si>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</si>
  <si>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</si>
  <si>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</si>
  <si>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</si>
  <si>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</si>
  <si>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</si>
  <si>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</si>
  <si>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</si>
  <si>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</si>
  <si>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</si>
  <si>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</si>
  <si>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</si>
  <si>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</si>
  <si>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</si>
  <si>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</si>
  <si>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</si>
  <si>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</si>
  <si>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</si>
  <si>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</si>
  <si>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</si>
  <si>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</si>
  <si>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</si>
  <si>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</si>
  <si>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</si>
  <si>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</si>
  <si>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</si>
  <si>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</si>
  <si>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</si>
  <si>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</si>
  <si>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</si>
  <si>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</si>
  <si>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</si>
  <si>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</si>
  <si>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</si>
  <si>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</si>
  <si>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</si>
  <si>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</si>
  <si>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</si>
  <si>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</si>
  <si>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</si>
  <si>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</si>
  <si>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</si>
  <si>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</si>
  <si>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</si>
  <si>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</si>
  <si>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</si>
  <si>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</si>
  <si>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</si>
  <si>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</si>
  <si>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</si>
  <si>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</si>
  <si>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</si>
  <si>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</si>
  <si>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</si>
  <si>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</si>
  <si>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</si>
  <si>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</si>
  <si>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</si>
  <si>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</si>
  <si>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</si>
  <si>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</si>
  <si>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</si>
  <si>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</si>
  <si>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</si>
  <si>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</si>
  <si>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</si>
  <si>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</si>
  <si>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</si>
  <si>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</si>
  <si>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</si>
  <si>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</si>
  <si>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</si>
  <si>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</si>
  <si>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</si>
  <si>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</si>
  <si>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</si>
  <si>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</si>
  <si>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</si>
  <si>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</si>
  <si>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</si>
  <si>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</si>
  <si>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</si>
  <si>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</si>
  <si>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</si>
  <si>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</si>
  <si>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</si>
  <si>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</si>
  <si>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</si>
  <si>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</si>
  <si>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</si>
  <si>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</si>
  <si>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</si>
  <si>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</si>
  <si>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</si>
  <si>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</si>
  <si>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</si>
  <si>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</si>
  <si>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</si>
  <si>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</si>
  <si>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</si>
  <si>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</si>
  <si>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</si>
  <si>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</si>
  <si>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</si>
  <si>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</si>
  <si>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</si>
  <si>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</si>
  <si>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</si>
  <si>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</si>
  <si>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</si>
  <si>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</si>
  <si>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</si>
  <si>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</si>
  <si>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</si>
  <si>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</si>
  <si>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</si>
  <si>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</si>
  <si>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</si>
  <si>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</si>
  <si>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</si>
  <si>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</si>
  <si>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</si>
  <si>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</si>
  <si>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</si>
  <si>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</si>
  <si>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</si>
  <si>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</si>
  <si>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</si>
  <si>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</si>
  <si>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</si>
  <si>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</si>
  <si>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</si>
  <si>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</si>
  <si>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</si>
  <si>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</si>
  <si>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</si>
  <si>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</si>
  <si>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</si>
  <si>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</si>
  <si>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</si>
  <si>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</si>
  <si>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</si>
  <si>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</si>
  <si>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</si>
  <si>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</si>
  <si>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</si>
  <si>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</si>
  <si>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</si>
  <si>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</si>
  <si>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</si>
  <si>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</si>
  <si>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</si>
  <si>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</si>
  <si>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</si>
  <si>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</si>
  <si>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</si>
  <si>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</si>
  <si>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</si>
  <si>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</si>
  <si>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</si>
  <si>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</si>
  <si>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</si>
  <si>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</si>
  <si>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</si>
  <si>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</si>
  <si>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</si>
  <si>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</si>
  <si>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</si>
  <si>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</si>
  <si>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</si>
  <si>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</si>
  <si>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</si>
  <si>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</si>
  <si>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</si>
  <si>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</si>
  <si>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</si>
  <si>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</si>
  <si>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</si>
  <si>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</si>
  <si>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</si>
  <si>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</si>
  <si>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</si>
  <si>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</si>
  <si>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</si>
  <si>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</si>
  <si>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</si>
  <si>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</si>
  <si>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</si>
  <si>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</si>
  <si>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</si>
  <si>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</si>
  <si>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</si>
  <si>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</si>
  <si>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</si>
  <si>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</si>
  <si>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</si>
  <si>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</si>
  <si>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</si>
  <si>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</si>
  <si>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</si>
  <si>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</si>
  <si>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</si>
  <si>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</si>
  <si>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</si>
  <si>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</si>
  <si>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</si>
  <si>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</si>
  <si>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</si>
  <si>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</si>
  <si>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</si>
  <si>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</si>
  <si>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</si>
  <si>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</si>
  <si>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</si>
  <si>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</si>
  <si>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</si>
  <si>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</si>
  <si>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</si>
  <si>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</si>
  <si>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</si>
  <si>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</si>
  <si>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</si>
  <si>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</si>
  <si>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</si>
  <si>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</si>
  <si>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</si>
  <si>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</si>
  <si>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</si>
  <si>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</si>
  <si>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</si>
  <si>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</si>
  <si>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</si>
  <si>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</si>
  <si>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</si>
  <si>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</si>
  <si>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</si>
  <si>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</si>
  <si>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</si>
  <si>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</si>
  <si>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</si>
  <si>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</si>
  <si>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</si>
  <si>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</si>
  <si>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</si>
  <si>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</si>
  <si>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</si>
  <si>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</si>
  <si>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</si>
  <si>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</si>
  <si>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</si>
  <si>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</si>
  <si>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</si>
  <si>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</si>
  <si>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</si>
  <si>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</si>
  <si>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</si>
  <si>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</si>
  <si>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</si>
  <si>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</si>
  <si>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</si>
  <si>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</si>
  <si>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</si>
  <si>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</si>
  <si>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</si>
  <si>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</si>
  <si>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</si>
  <si>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</si>
  <si>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</si>
  <si>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</si>
  <si>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</si>
  <si>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</si>
  <si>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</si>
  <si>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</si>
  <si>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</si>
  <si>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</si>
  <si>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</si>
  <si>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</si>
  <si>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</si>
  <si>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</si>
  <si>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</si>
  <si>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</si>
  <si>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</si>
  <si>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</si>
  <si>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</si>
  <si>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</si>
  <si>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</si>
  <si>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</si>
  <si>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</si>
  <si>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</si>
  <si>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</si>
  <si>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</si>
  <si>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</si>
  <si>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</si>
  <si>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</si>
  <si>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</si>
  <si>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</si>
  <si>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</si>
  <si>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</si>
  <si>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</si>
  <si>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</si>
  <si>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</si>
  <si>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</si>
  <si>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</si>
  <si>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</si>
  <si>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</si>
  <si>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</si>
  <si>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</si>
  <si>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</si>
  <si>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</si>
  <si>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</si>
  <si>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</si>
  <si>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</si>
  <si>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</si>
  <si>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</si>
  <si>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</si>
  <si>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</si>
  <si>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</si>
  <si>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</si>
  <si>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</si>
  <si>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</si>
  <si>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</si>
  <si>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</si>
  <si>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</si>
  <si>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</si>
  <si>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</si>
  <si>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</si>
  <si>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</si>
  <si>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</si>
  <si>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</si>
  <si>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</si>
  <si>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</si>
  <si>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</si>
  <si>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</si>
  <si>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</si>
  <si>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</si>
  <si>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</si>
  <si>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</si>
  <si>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</si>
  <si>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</si>
  <si>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</si>
  <si>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</si>
  <si>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</si>
  <si>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</si>
  <si>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</si>
  <si>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</si>
  <si>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</si>
  <si>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</si>
  <si>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</si>
  <si>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</si>
  <si>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</si>
  <si>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</si>
  <si>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</si>
  <si>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</si>
  <si>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</si>
  <si>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</si>
  <si>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</si>
  <si>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</si>
  <si>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</si>
  <si>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</si>
  <si>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</si>
  <si>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</si>
  <si>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</si>
  <si>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</si>
  <si>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</si>
  <si>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</si>
  <si>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</si>
  <si>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</si>
  <si>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</si>
  <si>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</si>
  <si>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</si>
  <si>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</si>
  <si>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</si>
  <si>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</si>
  <si>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</si>
  <si>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</si>
  <si>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</si>
  <si>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</si>
  <si>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</si>
  <si>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</si>
  <si>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</si>
  <si>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</si>
  <si>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</si>
  <si>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</si>
  <si>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</si>
  <si>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</si>
  <si>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</si>
  <si>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</si>
  <si>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</si>
  <si>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</si>
  <si>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</si>
  <si>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</si>
  <si>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</si>
  <si>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</si>
  <si>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</si>
  <si>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</si>
  <si>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</si>
  <si>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</si>
  <si>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</si>
  <si>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</si>
  <si>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</si>
  <si>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</si>
  <si>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</si>
  <si>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</si>
  <si>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</si>
  <si>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</si>
  <si>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</si>
  <si>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</si>
  <si>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</si>
  <si>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</si>
  <si>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</si>
  <si>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</si>
  <si>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</si>
  <si>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</si>
  <si>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</si>
  <si>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</si>
  <si>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</si>
  <si>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</si>
  <si>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</si>
  <si>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</si>
  <si>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</si>
  <si>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</si>
  <si>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</si>
  <si>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</si>
  <si>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</si>
  <si>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</si>
  <si>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</si>
  <si>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</si>
  <si>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</si>
  <si>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</si>
  <si>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</si>
  <si>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</si>
  <si>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</si>
  <si>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</si>
  <si>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</si>
  <si>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</si>
  <si>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</si>
  <si>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</si>
  <si>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</si>
  <si>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</si>
  <si>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</si>
  <si>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</si>
  <si>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</si>
  <si>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</si>
  <si>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</si>
  <si>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</si>
  <si>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</si>
  <si>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</si>
  <si>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</si>
  <si>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</si>
  <si>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</si>
  <si>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</si>
  <si>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</si>
  <si>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</si>
  <si>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</si>
  <si>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</si>
  <si>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</si>
  <si>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</si>
  <si>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</si>
  <si>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</si>
  <si>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</si>
  <si>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</si>
  <si>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</si>
  <si>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</si>
  <si>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</si>
  <si>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</si>
  <si>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</si>
  <si>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</si>
  <si>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</si>
  <si>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</si>
  <si>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</si>
  <si>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</si>
  <si>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</si>
  <si>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</si>
  <si>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</si>
  <si>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</si>
  <si>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</si>
  <si>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</si>
  <si>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</si>
  <si>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</si>
  <si>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</si>
  <si>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</si>
  <si>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</si>
  <si>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</si>
  <si>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</si>
  <si>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</si>
  <si>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</si>
  <si>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</si>
  <si>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</si>
  <si>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</si>
  <si>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</si>
  <si>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</si>
  <si>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</si>
  <si>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</si>
  <si>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</si>
  <si>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</si>
  <si>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</si>
  <si>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</si>
  <si>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</si>
  <si>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</si>
  <si>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</si>
  <si>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</si>
  <si>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</si>
  <si>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</si>
  <si>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</si>
  <si>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</si>
  <si>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</si>
  <si>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</si>
  <si>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</si>
  <si>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</si>
  <si>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</si>
  <si>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</si>
  <si>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</si>
  <si>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</si>
  <si>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</si>
  <si>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</si>
  <si>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</si>
  <si>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</si>
  <si>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</si>
  <si>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</si>
  <si>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</si>
  <si>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</si>
  <si>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</si>
  <si>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</si>
  <si>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</si>
  <si>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</si>
  <si>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</si>
  <si>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</si>
  <si>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</si>
  <si>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</si>
  <si>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</si>
  <si>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</si>
  <si>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</si>
  <si>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</si>
  <si>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</si>
  <si>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</si>
  <si>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</si>
  <si>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</si>
  <si>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</si>
  <si>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</si>
  <si>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</si>
  <si>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</si>
  <si>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</si>
  <si>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</si>
  <si>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</si>
  <si>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</si>
  <si>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</si>
  <si>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</si>
  <si>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</si>
  <si>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</si>
  <si>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</si>
  <si>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</si>
  <si>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</si>
  <si>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</si>
  <si>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</si>
  <si>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</si>
  <si>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</si>
  <si>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</si>
  <si>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</si>
  <si>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</si>
  <si>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</si>
  <si>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</si>
  <si>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</si>
  <si>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</si>
  <si>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</si>
  <si>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</si>
  <si>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</si>
  <si>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</si>
  <si>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</si>
  <si>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</si>
  <si>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</si>
  <si>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</si>
  <si>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</si>
  <si>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</si>
  <si>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</si>
  <si>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</si>
  <si>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</si>
  <si>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</si>
  <si>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</si>
  <si>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</si>
  <si>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</si>
  <si>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</si>
  <si>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</si>
  <si>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</si>
  <si>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</si>
  <si>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</si>
  <si>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</si>
  <si>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</si>
  <si>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</si>
  <si>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</si>
  <si>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</si>
  <si>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</si>
  <si>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</si>
  <si>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</si>
  <si>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</si>
  <si>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</si>
  <si>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</si>
  <si>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</si>
  <si>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</si>
  <si>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</si>
  <si>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</si>
  <si>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</si>
  <si>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</si>
  <si>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</si>
  <si>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</si>
  <si>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</si>
  <si>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</si>
  <si>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</si>
  <si>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</si>
  <si>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</si>
  <si>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</si>
  <si>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</si>
  <si>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</si>
  <si>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</si>
  <si>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</si>
  <si>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</si>
  <si>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</si>
  <si>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</si>
  <si>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</si>
  <si>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</si>
  <si>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</si>
  <si>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</si>
  <si>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</si>
  <si>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</si>
  <si>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</si>
  <si>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</si>
  <si>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</si>
  <si>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</si>
  <si>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</si>
  <si>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</si>
  <si>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</si>
  <si>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</si>
  <si>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</si>
  <si>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</si>
  <si>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</si>
  <si>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</si>
  <si>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</si>
  <si>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</si>
  <si>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</si>
  <si>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</si>
  <si>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</si>
  <si>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</si>
  <si>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</si>
  <si>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</si>
  <si>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</si>
  <si>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</si>
  <si>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</si>
  <si>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</si>
  <si>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</si>
  <si>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</si>
  <si>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</si>
  <si>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</si>
  <si>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</si>
  <si>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</si>
  <si>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</si>
  <si>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</si>
  <si>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</si>
  <si>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</si>
  <si>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</si>
  <si>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</si>
  <si>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</si>
  <si>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</si>
  <si>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</si>
  <si>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</si>
  <si>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</si>
  <si>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</si>
  <si>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</si>
  <si>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</si>
  <si>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</si>
  <si>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</si>
  <si>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</si>
  <si>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</si>
  <si>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</si>
  <si>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</si>
  <si>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</si>
  <si>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</si>
  <si>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</si>
  <si>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</si>
  <si>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</si>
  <si>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</si>
  <si>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</si>
  <si>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</si>
  <si>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</si>
  <si>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</si>
  <si>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</si>
  <si>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</si>
  <si>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</si>
  <si>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</si>
  <si>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</si>
  <si>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</si>
  <si>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</si>
  <si>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</si>
  <si>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</si>
  <si>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</si>
  <si>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</si>
  <si>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</si>
  <si>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</si>
  <si>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</si>
  <si>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</si>
  <si>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</si>
  <si>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</si>
  <si>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</si>
  <si>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</si>
  <si>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</si>
  <si>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</si>
  <si>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</si>
  <si>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</si>
  <si>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</si>
  <si>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</si>
  <si>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</si>
  <si>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</si>
  <si>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</si>
  <si>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</si>
  <si>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</si>
  <si>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</si>
  <si>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</si>
  <si>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</si>
  <si>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</si>
  <si>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</si>
  <si>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</si>
  <si>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</si>
  <si>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</si>
  <si>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</si>
  <si>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</si>
  <si>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</si>
  <si>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</si>
  <si>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</si>
  <si>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</si>
  <si>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</si>
  <si>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</si>
  <si>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</si>
  <si>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</si>
  <si>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</si>
  <si>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</si>
  <si>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</si>
  <si>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</si>
  <si>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</si>
  <si>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</si>
  <si>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</si>
  <si>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</si>
  <si>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</si>
  <si>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</si>
  <si>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</si>
  <si>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</si>
  <si>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</si>
  <si>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</si>
  <si>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</si>
  <si>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</si>
  <si>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</si>
  <si>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</si>
  <si>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</si>
  <si>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</si>
  <si>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</si>
  <si>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</si>
  <si>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</si>
  <si>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</si>
  <si>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</si>
  <si>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</si>
  <si>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</si>
  <si>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</si>
  <si>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</si>
  <si>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</si>
  <si>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</si>
  <si>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</si>
  <si>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</si>
  <si>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</si>
  <si>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</si>
  <si>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</si>
  <si>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</si>
  <si>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</si>
  <si>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</si>
  <si>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</si>
  <si>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</si>
  <si>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</si>
  <si>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</si>
  <si>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</si>
  <si>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</si>
  <si>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</si>
  <si>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</si>
  <si>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</si>
  <si>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</si>
  <si>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</si>
  <si>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</si>
  <si>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</si>
  <si>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</si>
  <si>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</si>
  <si>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</si>
  <si>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</si>
  <si>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</si>
  <si>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</si>
  <si>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</si>
  <si>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</si>
  <si>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</si>
  <si>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</si>
  <si>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</si>
  <si>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</si>
  <si>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</si>
  <si>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</si>
  <si>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</si>
  <si>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</si>
  <si>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</si>
  <si>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</si>
  <si>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</si>
  <si>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</si>
  <si>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</si>
  <si>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</si>
  <si>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</si>
  <si>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</si>
  <si>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</si>
  <si>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</si>
  <si>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</si>
  <si>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</si>
  <si>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</si>
  <si>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</si>
  <si>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</si>
  <si>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</si>
  <si>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</si>
  <si>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</si>
  <si>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</si>
  <si>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</si>
  <si>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</si>
  <si>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</si>
  <si>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</si>
  <si>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</si>
  <si>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</si>
  <si>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</si>
  <si>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</si>
  <si>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</si>
  <si>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</si>
  <si>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</si>
  <si>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</si>
  <si>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</si>
  <si>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</si>
  <si>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</si>
  <si>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</si>
  <si>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</si>
  <si>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</si>
  <si>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</si>
  <si>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</si>
  <si>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</si>
  <si>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</si>
  <si>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</si>
  <si>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</si>
  <si>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</si>
  <si>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</si>
  <si>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</si>
  <si>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</si>
  <si>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</si>
  <si>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</si>
  <si>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</si>
  <si>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</si>
  <si>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</si>
  <si>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</si>
  <si>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</si>
  <si>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</si>
  <si>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</si>
  <si>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</si>
  <si>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</si>
  <si>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</si>
  <si>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</si>
  <si>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</si>
  <si>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</si>
  <si>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</si>
  <si>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</si>
  <si>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</si>
  <si>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</si>
  <si>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</si>
  <si>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</si>
  <si>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</si>
  <si>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</si>
  <si>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</si>
  <si>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</si>
  <si>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</si>
  <si>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</si>
  <si>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</si>
  <si>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</si>
  <si>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</si>
  <si>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</si>
  <si>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</si>
  <si>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</si>
  <si>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</si>
  <si>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</si>
  <si>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</si>
  <si>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</si>
  <si>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</si>
  <si>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</si>
  <si>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</si>
  <si>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</si>
  <si>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</si>
  <si>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</si>
  <si>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</si>
  <si>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</si>
  <si>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</si>
  <si>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</si>
  <si>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</si>
  <si>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</si>
  <si>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</si>
  <si>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</si>
  <si>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</si>
  <si>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</si>
  <si>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</si>
  <si>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</si>
  <si>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</si>
  <si>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</si>
  <si>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</si>
  <si>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</si>
  <si>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</si>
  <si>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</si>
  <si>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</si>
  <si>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</si>
  <si>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</si>
  <si>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</si>
  <si>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</si>
  <si>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</si>
  <si>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</si>
  <si>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</si>
  <si>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</si>
  <si>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</si>
  <si>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</si>
  <si>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</si>
  <si>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</si>
  <si>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</si>
  <si>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</si>
  <si>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</si>
  <si>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</si>
  <si>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</si>
  <si>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</si>
  <si>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</si>
  <si>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</si>
  <si>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</si>
  <si>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</si>
  <si>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</si>
  <si>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</si>
  <si>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</si>
  <si>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</si>
  <si>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</si>
  <si>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</si>
  <si>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</si>
  <si>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</si>
  <si>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</si>
  <si>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</si>
  <si>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</si>
  <si>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</si>
  <si>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</si>
  <si>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</si>
  <si>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</si>
  <si>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</si>
  <si>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</si>
  <si>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</si>
  <si>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</si>
  <si>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</si>
  <si>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</si>
  <si>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</si>
  <si>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</si>
  <si>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</si>
  <si>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</si>
  <si>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</si>
  <si>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</si>
  <si>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</si>
  <si>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</si>
  <si>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</si>
  <si>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</si>
  <si>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</si>
  <si>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</si>
  <si>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</si>
  <si>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</si>
  <si>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</si>
  <si>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</si>
  <si>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</si>
  <si>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</si>
  <si>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</si>
  <si>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</si>
  <si>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</si>
  <si>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</si>
  <si>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</si>
  <si>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</si>
  <si>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</si>
  <si>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</si>
  <si>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</si>
  <si>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</si>
  <si>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</si>
  <si>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</si>
  <si>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</si>
  <si>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</si>
  <si>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</si>
  <si>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</si>
  <si>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</si>
  <si>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</si>
  <si>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</si>
  <si>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</si>
  <si>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</si>
  <si>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</si>
  <si>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</si>
  <si>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</si>
  <si>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</si>
  <si>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</si>
  <si>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</si>
  <si>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</si>
  <si>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</si>
  <si>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</si>
  <si>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</si>
  <si>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</si>
  <si>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</si>
  <si>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</si>
  <si>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</si>
  <si>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</si>
  <si>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</si>
  <si>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</si>
  <si>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</si>
  <si>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</si>
  <si>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</si>
  <si>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</si>
  <si>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</si>
  <si>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</si>
  <si>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</si>
  <si>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</si>
  <si>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</si>
  <si>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</si>
  <si>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</si>
  <si>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</si>
  <si>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</si>
  <si>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</si>
  <si>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</si>
  <si>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</si>
  <si>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</si>
  <si>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</si>
  <si>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</si>
  <si>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</si>
  <si>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</si>
  <si>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</si>
  <si>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</si>
  <si>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</si>
  <si>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</si>
  <si>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</si>
  <si>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</si>
  <si>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</si>
  <si>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</si>
  <si>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</si>
  <si>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</si>
  <si>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</si>
  <si>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</si>
  <si>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</si>
  <si>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</si>
  <si>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</si>
  <si>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</si>
  <si>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</si>
  <si>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</si>
  <si>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</si>
  <si>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</si>
  <si>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</si>
  <si>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</si>
  <si>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</si>
  <si>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</si>
  <si>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</si>
  <si>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</si>
  <si>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</si>
  <si>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</si>
  <si>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</si>
  <si>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</si>
  <si>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</si>
  <si>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</si>
  <si>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</si>
  <si>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</si>
  <si>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</si>
  <si>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</si>
  <si>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</si>
  <si>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</si>
  <si>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</si>
  <si>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</si>
  <si>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</si>
  <si>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</si>
  <si>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</si>
  <si>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</si>
  <si>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</si>
  <si>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</si>
  <si>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</si>
  <si>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</si>
  <si>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</si>
  <si>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</si>
  <si>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</si>
  <si>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</si>
  <si>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</si>
  <si>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</si>
  <si>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</si>
  <si>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</si>
  <si>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</si>
  <si>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</si>
  <si>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</si>
  <si>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</si>
  <si>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</si>
  <si>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</si>
  <si>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</si>
  <si>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</si>
  <si>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</si>
  <si>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</si>
  <si>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</si>
  <si>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</si>
  <si>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</si>
  <si>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</si>
  <si>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</si>
  <si>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</si>
  <si>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</si>
  <si>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</si>
  <si>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</si>
  <si>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</si>
  <si>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</si>
  <si>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</si>
  <si>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</si>
  <si>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</si>
  <si>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</si>
  <si>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</si>
  <si>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</si>
  <si>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</si>
  <si>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</si>
  <si>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</si>
  <si>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</si>
  <si>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</si>
  <si>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</si>
  <si>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</si>
  <si>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</si>
  <si>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</si>
  <si>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</si>
  <si>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</si>
  <si>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</si>
  <si>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</si>
  <si>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</si>
  <si>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</si>
  <si>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</si>
  <si>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</si>
  <si>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</si>
  <si>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</si>
  <si>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</si>
  <si>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</si>
  <si>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</si>
  <si>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</si>
  <si>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</si>
  <si>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</si>
  <si>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</si>
  <si>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</si>
  <si>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</si>
  <si>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</si>
  <si>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</si>
  <si>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</si>
  <si>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</si>
  <si>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</si>
  <si>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</si>
  <si>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</si>
  <si>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</si>
  <si>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</si>
  <si>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</si>
  <si>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</si>
  <si>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</si>
  <si>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</si>
  <si>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</si>
  <si>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</si>
  <si>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</si>
  <si>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</si>
  <si>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</si>
  <si>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</si>
  <si>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</si>
  <si>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</si>
  <si>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</si>
  <si>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</si>
  <si>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</si>
  <si>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</si>
  <si>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</si>
  <si>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</si>
  <si>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</si>
  <si>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</si>
  <si>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</si>
  <si>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</si>
  <si>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</si>
  <si>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</si>
  <si>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</si>
  <si>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</si>
  <si>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</si>
  <si>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</si>
  <si>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</si>
  <si>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</si>
  <si>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</si>
  <si>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</si>
  <si>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</si>
  <si>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</si>
  <si>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</si>
  <si>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</si>
  <si>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</si>
  <si>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</si>
  <si>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</si>
  <si>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</si>
  <si>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</si>
  <si>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</si>
  <si>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</si>
  <si>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</si>
  <si>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</si>
  <si>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</si>
  <si>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</si>
  <si>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</si>
  <si>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</si>
  <si>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</si>
  <si>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</si>
  <si>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</si>
  <si>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</si>
  <si>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</si>
  <si>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</si>
  <si>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</si>
  <si>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</si>
  <si>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</si>
  <si>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</si>
  <si>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</si>
  <si>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</si>
  <si>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</si>
  <si>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</si>
  <si>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</si>
  <si>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</si>
  <si>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</si>
  <si>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</si>
  <si>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</si>
  <si>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</si>
  <si>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</si>
  <si>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</si>
  <si>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</si>
  <si>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</si>
  <si>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</si>
  <si>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</si>
  <si>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</si>
  <si>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</si>
  <si>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</si>
  <si>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</si>
  <si>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</si>
  <si>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</si>
  <si>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</si>
  <si>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</si>
  <si>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</si>
  <si>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</si>
  <si>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</si>
  <si>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</si>
  <si>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</si>
  <si>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</si>
  <si>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</si>
  <si>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</si>
  <si>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</si>
  <si>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</si>
  <si>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</si>
  <si>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</si>
  <si>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</si>
  <si>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</si>
  <si>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</si>
  <si>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</si>
  <si>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</si>
  <si>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</si>
  <si>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</si>
  <si>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</si>
  <si>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</si>
  <si>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</si>
  <si>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</si>
  <si>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</si>
  <si>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</si>
  <si>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</si>
  <si>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</si>
  <si>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</si>
  <si>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</si>
  <si>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</si>
  <si>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</si>
  <si>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</si>
  <si>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</si>
  <si>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</si>
  <si>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</si>
  <si>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</si>
  <si>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</si>
  <si>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</si>
  <si>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</si>
  <si>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</si>
  <si>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</si>
  <si>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</si>
  <si>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</si>
  <si>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</si>
  <si>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</si>
  <si>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</si>
  <si>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</si>
  <si>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</si>
  <si>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</si>
  <si>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</si>
  <si>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</si>
  <si>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</si>
  <si>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</si>
  <si>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</si>
  <si>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</si>
  <si>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</si>
  <si>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</si>
  <si>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</si>
  <si>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</si>
  <si>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</si>
  <si>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</si>
  <si>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</si>
  <si>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</si>
  <si>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</si>
  <si>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</si>
  <si>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</si>
  <si>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</si>
  <si>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</si>
  <si>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</si>
  <si>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</si>
  <si>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</si>
  <si>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</si>
  <si>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</si>
  <si>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</si>
  <si>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</si>
  <si>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</si>
  <si>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</si>
  <si>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</si>
  <si>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</si>
  <si>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</si>
  <si>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</si>
  <si>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</si>
  <si>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</si>
  <si>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</si>
  <si>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</si>
  <si>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</si>
  <si>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</si>
  <si>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</si>
  <si>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</si>
  <si>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</si>
  <si>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</si>
  <si>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</si>
  <si>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</si>
  <si>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</si>
  <si>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</si>
  <si>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</si>
  <si>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</si>
  <si>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</si>
  <si>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</si>
  <si>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</si>
  <si>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</si>
  <si>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</si>
  <si>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</si>
  <si>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</si>
  <si>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</si>
  <si>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</si>
  <si>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</si>
  <si>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</si>
  <si>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</si>
  <si>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</si>
  <si>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</si>
  <si>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</si>
  <si>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</si>
  <si>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</si>
  <si>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</si>
  <si>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</si>
  <si>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</si>
  <si>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</si>
  <si>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</si>
  <si>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</si>
  <si>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</si>
  <si>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</si>
  <si>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</si>
  <si>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</si>
  <si>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</si>
  <si>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</si>
  <si>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</si>
  <si>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</si>
  <si>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</si>
  <si>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</si>
  <si>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</si>
  <si>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</si>
  <si>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</si>
  <si>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</si>
  <si>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</si>
  <si>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</si>
  <si>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</si>
  <si>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</si>
  <si>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</si>
  <si>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</si>
  <si>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</si>
  <si>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</si>
  <si>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</si>
  <si>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</si>
  <si>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</si>
  <si>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</si>
  <si>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</si>
  <si>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</si>
  <si>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</si>
  <si>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</si>
  <si>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</si>
  <si>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</si>
  <si>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</si>
  <si>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</si>
  <si>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</si>
  <si>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</si>
  <si>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</si>
  <si>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</si>
  <si>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</si>
  <si>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</si>
  <si>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</si>
  <si>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</si>
  <si>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</si>
  <si>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</si>
  <si>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</si>
  <si>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</si>
  <si>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</si>
  <si>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</si>
  <si>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</si>
  <si>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</si>
  <si>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</si>
  <si>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</si>
  <si>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</si>
  <si>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</si>
  <si>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</si>
  <si>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</si>
  <si>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</si>
  <si>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</si>
  <si>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</si>
  <si>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</si>
  <si>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</si>
  <si>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</si>
  <si>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</si>
  <si>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</si>
  <si>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</si>
  <si>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</si>
  <si>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</si>
  <si>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</si>
  <si>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</si>
  <si>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</si>
  <si>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</si>
  <si>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</si>
  <si>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</si>
  <si>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</si>
  <si>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</si>
  <si>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</si>
  <si>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</si>
  <si>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</si>
  <si>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</si>
  <si>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</si>
  <si>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</si>
  <si>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</si>
  <si>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</si>
  <si>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</si>
  <si>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</si>
  <si>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</si>
  <si>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</si>
  <si>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</si>
  <si>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</si>
  <si>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</si>
  <si>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</si>
  <si>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</si>
  <si>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</si>
  <si>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</si>
  <si>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</si>
  <si>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</si>
  <si>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</si>
  <si>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</si>
  <si>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</si>
  <si>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</si>
  <si>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</si>
  <si>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</si>
  <si>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</si>
  <si>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</si>
  <si>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</si>
  <si>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</si>
  <si>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</si>
  <si>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</si>
  <si>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</si>
  <si>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</si>
  <si>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</si>
  <si>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</si>
  <si>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</si>
  <si>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</si>
  <si>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</si>
  <si>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</si>
  <si>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</si>
  <si>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</si>
  <si>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</si>
  <si>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</si>
  <si>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</si>
  <si>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</si>
  <si>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</si>
  <si>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</si>
  <si>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</si>
  <si>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</si>
  <si>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</si>
  <si>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</si>
  <si>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</si>
  <si>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</si>
  <si>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</si>
  <si>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</si>
  <si>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</si>
  <si>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</si>
  <si>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</si>
  <si>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</si>
  <si>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</si>
  <si>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</si>
  <si>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</si>
  <si>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</si>
  <si>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</si>
  <si>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</si>
  <si>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</si>
  <si>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</si>
  <si>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</si>
  <si>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</si>
  <si>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</si>
  <si>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</si>
  <si>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</si>
  <si>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</si>
  <si>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</si>
  <si>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</si>
  <si>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</si>
  <si>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</si>
  <si>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</si>
  <si>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</si>
  <si>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</si>
  <si>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</si>
  <si>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</si>
  <si>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</si>
  <si>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</si>
  <si>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</si>
  <si>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</si>
  <si>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</si>
  <si>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</si>
  <si>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</si>
  <si>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</si>
  <si>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</si>
  <si>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</si>
  <si>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</si>
  <si>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</si>
  <si>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</si>
  <si>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</si>
  <si>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</si>
  <si>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</si>
  <si>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</si>
  <si>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</si>
  <si>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</si>
  <si>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</si>
  <si>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</si>
  <si>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</si>
  <si>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</si>
  <si>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</si>
  <si>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</si>
  <si>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</si>
  <si>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</si>
  <si>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</si>
  <si>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</si>
  <si>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</si>
  <si>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</si>
  <si>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</si>
  <si>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</si>
  <si>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</si>
  <si>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</si>
  <si>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</si>
  <si>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</si>
  <si>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</si>
  <si>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</si>
  <si>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</si>
  <si>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</si>
  <si>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</si>
  <si>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</si>
  <si>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</si>
  <si>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</si>
  <si>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</si>
  <si>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</si>
  <si>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</si>
  <si>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</si>
  <si>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</si>
  <si>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</si>
  <si>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</si>
  <si>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</si>
  <si>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</si>
  <si>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</si>
  <si>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</si>
  <si>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</si>
  <si>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</si>
  <si>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</si>
  <si>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</si>
  <si>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</si>
  <si>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</si>
  <si>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</si>
  <si>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</si>
  <si>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</si>
  <si>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</si>
  <si>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</si>
  <si>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</si>
  <si>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</si>
  <si>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</si>
  <si>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</si>
  <si>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</si>
  <si>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</si>
  <si>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</si>
  <si>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</si>
  <si>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</si>
  <si>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</si>
  <si>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</si>
  <si>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</si>
  <si>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</si>
  <si>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</si>
  <si>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</si>
  <si>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</si>
  <si>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</si>
  <si>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</si>
  <si>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</si>
  <si>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</si>
  <si>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</si>
  <si>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</si>
  <si>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</si>
  <si>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</si>
  <si>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</si>
  <si>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</si>
  <si>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</si>
  <si>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</si>
  <si>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</si>
  <si>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</si>
  <si>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</si>
  <si>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</si>
  <si>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</si>
  <si>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</si>
  <si>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</si>
  <si>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</si>
  <si>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</si>
  <si>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</si>
  <si>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</si>
  <si>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</si>
  <si>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</si>
  <si>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</si>
  <si>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</si>
  <si>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</si>
  <si>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</si>
  <si>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</si>
  <si>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</si>
  <si>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</si>
  <si>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</si>
  <si>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</si>
  <si>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</si>
  <si>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</si>
  <si>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</si>
  <si>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</si>
  <si>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</si>
  <si>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</si>
  <si>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</si>
  <si>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</si>
  <si>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</si>
  <si>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</si>
  <si>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</si>
  <si>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</si>
  <si>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</si>
  <si>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</si>
  <si>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</si>
  <si>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</si>
  <si>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</si>
  <si>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</si>
  <si>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</si>
  <si>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</si>
  <si>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</si>
  <si>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</si>
  <si>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</si>
  <si>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</si>
  <si>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</si>
  <si>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</si>
  <si>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</si>
  <si>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</si>
  <si>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</si>
  <si>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</si>
  <si>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</si>
  <si>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</si>
  <si>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</si>
  <si>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</si>
  <si>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</si>
  <si>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</si>
  <si>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</si>
  <si>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</si>
  <si>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</si>
  <si>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</si>
  <si>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</si>
  <si>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</si>
  <si>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</si>
  <si>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</si>
  <si>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</si>
  <si>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</si>
  <si>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</si>
  <si>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</si>
  <si>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</si>
  <si>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</si>
  <si>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</si>
  <si>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</si>
  <si>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</si>
  <si>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</si>
  <si>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</si>
  <si>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</si>
  <si>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</si>
  <si>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</si>
  <si>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</si>
  <si>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</si>
  <si>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</si>
  <si>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</si>
  <si>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</si>
  <si>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</si>
  <si>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</si>
  <si>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</si>
  <si>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</si>
  <si>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</si>
  <si>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</si>
  <si>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</si>
  <si>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</si>
  <si>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</si>
  <si>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</si>
  <si>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</si>
  <si>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</si>
  <si>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</si>
  <si>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</si>
  <si>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</si>
  <si>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</si>
  <si>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</si>
  <si>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</si>
  <si>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</si>
  <si>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</si>
  <si>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</si>
  <si>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</si>
  <si>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</si>
  <si>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</si>
  <si>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</si>
  <si>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</si>
  <si>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</si>
  <si>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</si>
  <si>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</si>
  <si>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</si>
  <si>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</si>
  <si>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</si>
  <si>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</si>
  <si>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</si>
  <si>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</si>
  <si>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</si>
  <si>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</si>
  <si>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</si>
  <si>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</si>
  <si>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</si>
  <si>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</si>
  <si>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</si>
  <si>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</si>
  <si>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</si>
  <si>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</si>
  <si>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</si>
  <si>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</si>
  <si>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</si>
  <si>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</si>
  <si>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</si>
  <si>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</si>
  <si>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</si>
  <si>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</si>
  <si>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</si>
  <si>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</si>
  <si>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</si>
  <si>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</si>
  <si>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</si>
  <si>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</si>
  <si>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</si>
  <si>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</si>
  <si>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</si>
  <si>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</si>
  <si>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</si>
  <si>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</si>
  <si>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</si>
  <si>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</si>
  <si>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</si>
  <si>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</si>
  <si>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</si>
  <si>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</si>
  <si>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</si>
  <si>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</si>
  <si>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</si>
  <si>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</si>
  <si>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</si>
  <si>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</si>
  <si>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</si>
  <si>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</si>
  <si>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</si>
  <si>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</si>
  <si>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</si>
  <si>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</si>
  <si>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</si>
  <si>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</si>
  <si>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</si>
  <si>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</si>
  <si>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</si>
  <si>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</si>
  <si>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</si>
  <si>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</si>
  <si>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</si>
  <si>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</si>
  <si>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</si>
  <si>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</si>
  <si>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</si>
  <si>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</si>
  <si>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</si>
  <si>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</si>
  <si>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</si>
  <si>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</si>
  <si>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</si>
  <si>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</si>
  <si>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</si>
  <si>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</si>
  <si>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</si>
  <si>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</si>
  <si>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</si>
  <si>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</si>
  <si>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</si>
  <si>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</si>
  <si>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</si>
  <si>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</si>
  <si>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</si>
  <si>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</si>
  <si>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</si>
  <si>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</si>
  <si>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</si>
  <si>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</si>
  <si>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</si>
  <si>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</si>
  <si>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</si>
  <si>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</si>
  <si>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</si>
  <si>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</si>
  <si>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</si>
  <si>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</si>
  <si>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</si>
  <si>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</si>
  <si>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</si>
  <si>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</si>
  <si>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</si>
  <si>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</si>
  <si>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</si>
  <si>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</si>
  <si>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</si>
  <si>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</si>
  <si>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</si>
  <si>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</si>
  <si>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</si>
  <si>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</si>
  <si>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</si>
  <si>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</si>
  <si>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</si>
  <si>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</si>
  <si>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</si>
  <si>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</si>
  <si>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</si>
  <si>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</si>
  <si>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</si>
  <si>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</si>
  <si>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</si>
  <si>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</si>
  <si>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</si>
  <si>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</si>
  <si>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</si>
  <si>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</si>
  <si>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</si>
  <si>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</si>
  <si>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</si>
  <si>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</si>
  <si>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</si>
  <si>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</si>
  <si>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</si>
  <si>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</si>
  <si>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</si>
  <si>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</si>
  <si>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</si>
  <si>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</si>
  <si>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</si>
  <si>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</si>
  <si>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</si>
  <si>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</si>
  <si>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</si>
  <si>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</si>
  <si>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</si>
  <si>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</si>
  <si>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</si>
  <si>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</si>
  <si>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</si>
  <si>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</si>
  <si>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</si>
  <si>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</si>
  <si>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</si>
  <si>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</si>
  <si>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</si>
  <si>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</si>
  <si>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</si>
  <si>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</si>
  <si>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</si>
  <si>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</si>
  <si>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</si>
  <si>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</si>
  <si>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</si>
  <si>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</si>
  <si>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</si>
  <si>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</si>
  <si>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</si>
  <si>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</si>
  <si>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</si>
  <si>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</si>
  <si>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</si>
  <si>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</si>
  <si>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</si>
  <si>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</si>
  <si>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</si>
  <si>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</si>
  <si>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</si>
  <si>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</si>
  <si>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</si>
  <si>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</si>
  <si>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</si>
  <si>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</si>
  <si>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</si>
  <si>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</si>
  <si>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</si>
  <si>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</si>
  <si>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</si>
  <si>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</si>
  <si>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</si>
  <si>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</si>
  <si>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</si>
  <si>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</si>
  <si>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</si>
  <si>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</si>
  <si>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</si>
  <si>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</si>
  <si>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</si>
  <si>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</si>
  <si>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</si>
  <si>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</si>
  <si>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</si>
  <si>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</si>
  <si>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</si>
  <si>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</si>
  <si>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</si>
  <si>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</si>
  <si>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</si>
  <si>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</si>
  <si>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</si>
  <si>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</si>
  <si>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</si>
  <si>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</si>
  <si>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</si>
  <si>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</si>
  <si>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</si>
  <si>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</si>
  <si>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</si>
  <si>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</si>
  <si>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</si>
  <si>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</si>
  <si>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</si>
  <si>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</si>
  <si>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</si>
  <si>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</si>
  <si>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</si>
  <si>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</si>
  <si>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</si>
  <si>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</si>
  <si>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</si>
  <si>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</si>
  <si>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</si>
  <si>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</si>
  <si>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</si>
  <si>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</si>
  <si>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</si>
  <si>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</si>
  <si>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</si>
  <si>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</si>
  <si>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</si>
  <si>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</si>
  <si>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</si>
  <si>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</si>
  <si>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</si>
  <si>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</si>
  <si>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</si>
  <si>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</si>
  <si>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</si>
  <si>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</si>
  <si>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</si>
  <si>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</si>
  <si>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</si>
  <si>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</si>
  <si>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</si>
  <si>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</si>
  <si>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</si>
  <si>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</si>
  <si>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</si>
  <si>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</si>
  <si>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</si>
  <si>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</si>
  <si>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</si>
  <si>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</si>
  <si>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</si>
  <si>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</si>
  <si>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</si>
  <si>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</si>
  <si>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</si>
  <si>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</si>
  <si>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</si>
  <si>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</si>
  <si>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</si>
  <si>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</si>
  <si>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</si>
  <si>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</si>
  <si>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</si>
  <si>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</si>
  <si>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</si>
  <si>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</si>
  <si>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</si>
  <si>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</si>
  <si>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</si>
  <si>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</si>
  <si>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</si>
  <si>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</si>
  <si>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</si>
  <si>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</si>
  <si>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</si>
  <si>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</si>
  <si>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</si>
  <si>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</si>
  <si>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</si>
  <si>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</si>
  <si>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</si>
  <si>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</si>
  <si>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</si>
  <si>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</si>
  <si>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</si>
  <si>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</si>
  <si>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</si>
  <si>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</si>
  <si>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</si>
  <si>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</si>
  <si>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</si>
  <si>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</si>
  <si>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</si>
  <si>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</si>
  <si>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</si>
  <si>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</si>
  <si>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</si>
  <si>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</si>
  <si>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</si>
  <si>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</si>
  <si>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</si>
  <si>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</si>
  <si>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</si>
  <si>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</si>
  <si>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</si>
  <si>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</si>
  <si>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</si>
  <si>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</si>
  <si>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</si>
  <si>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</si>
  <si>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</si>
  <si>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</si>
  <si>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</si>
  <si>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</si>
  <si>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</si>
  <si>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</si>
  <si>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</si>
  <si>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</si>
  <si>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</si>
  <si>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</si>
  <si>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</si>
  <si>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</si>
  <si>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</si>
  <si>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</si>
  <si>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</si>
  <si>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</si>
  <si>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</si>
  <si>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</si>
  <si>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</si>
  <si>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</si>
  <si>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</si>
  <si>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</si>
  <si>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</si>
  <si>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</si>
  <si>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</si>
  <si>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</si>
  <si>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</si>
  <si>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</si>
  <si>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</si>
  <si>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</si>
  <si>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</si>
  <si>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</si>
  <si>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</si>
  <si>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</si>
  <si>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</si>
  <si>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</si>
  <si>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</si>
  <si>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</si>
  <si>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</si>
  <si>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</si>
  <si>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</si>
  <si>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</si>
  <si>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</si>
  <si>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</si>
  <si>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</si>
  <si>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</si>
  <si>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</si>
  <si>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</si>
  <si>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</si>
  <si>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</si>
  <si>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</si>
  <si>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</si>
  <si>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</si>
  <si>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</si>
  <si>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</si>
  <si>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</si>
  <si>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</si>
  <si>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</si>
  <si>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</si>
  <si>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</si>
  <si>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</si>
  <si>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</si>
  <si>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</si>
  <si>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</si>
  <si>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</si>
  <si>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</si>
  <si>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</si>
  <si>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</si>
  <si>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</si>
  <si>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</si>
  <si>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</si>
  <si>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</si>
  <si>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</si>
  <si>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</si>
  <si>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</si>
  <si>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</si>
  <si>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</si>
  <si>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</si>
  <si>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</si>
  <si>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</si>
  <si>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</si>
  <si>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</si>
  <si>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</si>
  <si>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</si>
  <si>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</si>
  <si>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</si>
  <si>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</si>
  <si>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</si>
  <si>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</si>
  <si>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</si>
  <si>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</si>
  <si>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</si>
  <si>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</si>
  <si>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</si>
  <si>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</si>
  <si>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</si>
  <si>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</si>
  <si>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</si>
  <si>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</si>
  <si>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</si>
  <si>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</si>
  <si>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</si>
  <si>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</si>
  <si>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</si>
  <si>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</si>
  <si>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</si>
  <si>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</si>
  <si>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</si>
  <si>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</si>
  <si>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</si>
  <si>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</si>
  <si>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</si>
  <si>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</si>
  <si>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</si>
  <si>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</si>
  <si>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</si>
  <si>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</si>
  <si>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</si>
  <si>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</si>
  <si>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</si>
  <si>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</si>
  <si>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</si>
  <si>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</si>
  <si>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</si>
  <si>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</si>
  <si>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</si>
  <si>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</si>
  <si>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</si>
  <si>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</si>
  <si>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</si>
  <si>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</si>
  <si>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</si>
  <si>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</si>
  <si>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</si>
  <si>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</si>
  <si>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</si>
  <si>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</si>
  <si>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</si>
  <si>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</si>
  <si>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</si>
  <si>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</si>
  <si>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</si>
  <si>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</si>
  <si>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</si>
  <si>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</si>
  <si>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</si>
  <si>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</si>
  <si>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</si>
  <si>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</si>
  <si>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</si>
  <si>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</si>
  <si>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</si>
  <si>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</si>
  <si>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</si>
  <si>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</si>
  <si>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</si>
  <si>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</si>
  <si>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</si>
  <si>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</si>
  <si>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</si>
  <si>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</si>
  <si>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</si>
  <si>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</si>
  <si>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</si>
  <si>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</si>
  <si>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</si>
  <si>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</si>
  <si>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</si>
  <si>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</si>
  <si>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</si>
  <si>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</si>
  <si>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</si>
  <si>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</si>
  <si>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</si>
  <si>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</si>
  <si>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</si>
  <si>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</si>
  <si>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</si>
  <si>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</si>
  <si>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</si>
  <si>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</si>
  <si>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</si>
  <si>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</si>
  <si>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</si>
  <si>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</si>
  <si>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</si>
  <si>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</si>
  <si>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</si>
  <si>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</si>
  <si>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</si>
  <si>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</si>
  <si>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</si>
  <si>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</si>
  <si>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</si>
  <si>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</si>
  <si>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</si>
  <si>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</si>
  <si>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</si>
  <si>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</si>
  <si>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</si>
  <si>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</si>
  <si>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</si>
  <si>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</si>
  <si>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</si>
  <si>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</si>
  <si>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</si>
  <si>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</si>
  <si>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</si>
  <si>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</si>
  <si>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</si>
  <si>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</si>
  <si>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</si>
  <si>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</si>
  <si>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</si>
  <si>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</si>
  <si>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</si>
  <si>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</si>
  <si>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</si>
  <si>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</si>
  <si>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</si>
  <si>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</si>
  <si>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</si>
  <si>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</si>
  <si>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</si>
  <si>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</si>
  <si>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</si>
  <si>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</si>
  <si>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</si>
  <si>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</si>
  <si>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</si>
  <si>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</si>
  <si>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</si>
  <si>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</si>
  <si>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</si>
  <si>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</si>
  <si>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</si>
  <si>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</si>
  <si>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</si>
  <si>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</si>
  <si>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</si>
  <si>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</si>
  <si>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</si>
  <si>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</si>
  <si>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</si>
  <si>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</si>
  <si>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</si>
  <si>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</si>
  <si>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</si>
  <si>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</si>
  <si>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</si>
  <si>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</si>
  <si>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</si>
  <si>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</si>
  <si>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</si>
  <si>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</si>
  <si>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</si>
  <si>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</si>
  <si>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</si>
  <si>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</si>
  <si>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</si>
  <si>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</si>
  <si>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</si>
  <si>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</si>
  <si>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</si>
  <si>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</si>
  <si>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</si>
  <si>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</si>
  <si>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</si>
  <si>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</si>
  <si>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</si>
  <si>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</si>
  <si>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</si>
  <si>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</si>
  <si>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</si>
  <si>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</si>
  <si>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</si>
  <si>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</si>
  <si>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</si>
  <si>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</si>
  <si>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</si>
  <si>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</si>
  <si>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</si>
  <si>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</si>
  <si>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</si>
  <si>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</si>
  <si>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</si>
  <si>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</si>
  <si>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</si>
  <si>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</si>
  <si>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</si>
  <si>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</si>
  <si>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</si>
  <si>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</si>
  <si>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</si>
  <si>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</si>
  <si>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</si>
  <si>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</si>
  <si>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</si>
  <si>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</si>
  <si>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</si>
  <si>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</si>
  <si>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</si>
  <si>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</si>
  <si>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</si>
  <si>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</si>
  <si>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</si>
  <si>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</si>
  <si>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</si>
  <si>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</si>
  <si>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</si>
  <si>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</si>
  <si>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</si>
  <si>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</si>
  <si>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</si>
  <si>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</si>
  <si>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</si>
  <si>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</si>
  <si>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</si>
  <si>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</si>
  <si>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</si>
  <si>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</si>
  <si>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</si>
  <si>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</si>
  <si>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</si>
  <si>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</si>
  <si>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</si>
  <si>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</si>
  <si>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</si>
  <si>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</si>
  <si>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</si>
  <si>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</si>
  <si>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</si>
  <si>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</si>
  <si>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</si>
  <si>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</si>
  <si>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</si>
  <si>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</si>
  <si>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</si>
  <si>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</si>
  <si>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</si>
  <si>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</si>
  <si>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</si>
  <si>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</si>
  <si>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</si>
  <si>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</si>
  <si>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</si>
  <si>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</si>
  <si>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</si>
  <si>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</si>
  <si>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</si>
  <si>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</si>
  <si>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</si>
  <si>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</si>
  <si>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</si>
  <si>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</si>
  <si>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</si>
  <si>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</si>
  <si>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</si>
  <si>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</si>
  <si>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</si>
  <si>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</si>
  <si>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</si>
  <si>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</si>
  <si>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</si>
  <si>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</si>
  <si>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</si>
  <si>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</si>
  <si>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</si>
  <si>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</si>
  <si>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</si>
  <si>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</si>
  <si>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</si>
  <si>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</si>
  <si>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</si>
  <si>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</si>
  <si>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</si>
  <si>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</si>
  <si>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</si>
  <si>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</si>
  <si>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</si>
  <si>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</si>
  <si>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</si>
  <si>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</si>
  <si>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</si>
  <si>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</si>
  <si>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</si>
  <si>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</si>
  <si>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</si>
  <si>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</si>
  <si>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</si>
  <si>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</si>
  <si>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</si>
  <si>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</si>
  <si>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</si>
  <si>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</si>
  <si>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</si>
  <si>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</si>
  <si>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</si>
  <si>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</si>
  <si>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</si>
  <si>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</si>
  <si>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</si>
  <si>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</si>
  <si>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</si>
  <si>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</si>
  <si>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</si>
  <si>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</si>
  <si>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</si>
  <si>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</si>
  <si>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</si>
  <si>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</si>
  <si>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</si>
  <si>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</si>
  <si>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</si>
  <si>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</si>
  <si>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</si>
  <si>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</si>
  <si>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</si>
  <si>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</si>
  <si>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</si>
  <si>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</si>
  <si>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</si>
  <si>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</si>
  <si>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</si>
  <si>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</si>
  <si>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</si>
  <si>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</si>
  <si>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</si>
  <si>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</si>
  <si>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</si>
  <si>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</si>
  <si>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</si>
  <si>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</si>
  <si>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</si>
  <si>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</si>
  <si>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</si>
  <si>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</si>
  <si>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</si>
  <si>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</si>
  <si>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</si>
  <si>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</si>
  <si>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</si>
  <si>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</si>
  <si>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</si>
  <si>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</si>
  <si>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</si>
  <si>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</si>
  <si>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</si>
  <si>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</si>
  <si>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</si>
  <si>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</si>
  <si>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</si>
  <si>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</si>
  <si>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</si>
  <si>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</si>
  <si>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</si>
  <si>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</si>
  <si>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</si>
  <si>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</si>
  <si>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</si>
  <si>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</si>
  <si>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</si>
  <si>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</si>
  <si>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</si>
  <si>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</si>
  <si>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</si>
  <si>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</si>
  <si>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</si>
  <si>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</si>
  <si>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</si>
  <si>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</si>
  <si>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</si>
  <si>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</si>
  <si>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</si>
  <si>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</si>
  <si>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</si>
  <si>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</si>
  <si>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</si>
  <si>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</si>
  <si>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</si>
  <si>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</si>
  <si>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</si>
  <si>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</si>
  <si>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</si>
  <si>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</si>
  <si>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</si>
  <si>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</si>
  <si>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</si>
  <si>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</si>
  <si>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</si>
  <si>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</si>
  <si>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</si>
  <si>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</si>
  <si>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</si>
  <si>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</si>
  <si>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</si>
  <si>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</si>
  <si>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</si>
  <si>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</si>
  <si>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</si>
  <si>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</si>
  <si>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</si>
  <si>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</si>
  <si>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</si>
  <si>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</si>
  <si>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</si>
  <si>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</si>
  <si>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</si>
  <si>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</si>
  <si>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</si>
  <si>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</si>
  <si>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</si>
  <si>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</si>
  <si>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</si>
  <si>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</si>
  <si>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</si>
  <si>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</si>
  <si>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</si>
  <si>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</si>
  <si>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</si>
  <si>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</si>
  <si>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</si>
  <si>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</si>
  <si>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</si>
  <si>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</si>
  <si>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</si>
  <si>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</si>
  <si>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</si>
  <si>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</si>
  <si>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</si>
  <si>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</si>
  <si>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</si>
  <si>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</si>
  <si>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</si>
  <si>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</si>
  <si>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</si>
  <si>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</si>
  <si>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</si>
  <si>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</si>
  <si>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</si>
  <si>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</si>
  <si>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</si>
  <si>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</si>
  <si>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</si>
  <si>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</si>
  <si>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</si>
  <si>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</si>
  <si>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</si>
  <si>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</si>
  <si>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</si>
  <si>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</si>
  <si>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</si>
  <si>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</si>
  <si>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</si>
  <si>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</si>
  <si>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</si>
  <si>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</si>
  <si>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</si>
  <si>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</si>
  <si>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</si>
  <si>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</si>
  <si>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</si>
  <si>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</si>
  <si>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</si>
  <si>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</si>
  <si>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</si>
  <si>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</si>
  <si>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</si>
  <si>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</si>
  <si>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</si>
  <si>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</si>
  <si>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</si>
  <si>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</si>
  <si>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</si>
  <si>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</si>
  <si>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</si>
  <si>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</si>
  <si>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</si>
  <si>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</si>
  <si>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</si>
  <si>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</si>
  <si>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</si>
  <si>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</si>
  <si>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</si>
  <si>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</si>
  <si>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</si>
  <si>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</si>
  <si>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</si>
  <si>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</si>
  <si>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</si>
  <si>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</si>
  <si>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</si>
  <si>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</si>
  <si>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</si>
  <si>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</si>
  <si>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</si>
  <si>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</si>
  <si>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</si>
  <si>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</si>
  <si>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</si>
  <si>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</si>
  <si>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</si>
  <si>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</si>
  <si>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</si>
  <si>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</si>
  <si>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</si>
  <si>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</si>
  <si>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</si>
  <si>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</si>
  <si>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</si>
  <si>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</si>
  <si>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</si>
  <si>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</si>
  <si>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</si>
  <si>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</si>
  <si>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</si>
  <si>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</si>
  <si>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</si>
  <si>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</si>
  <si>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</si>
  <si>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</si>
  <si>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</si>
  <si>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</si>
  <si>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</si>
  <si>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</si>
  <si>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</si>
  <si>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</si>
  <si>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</si>
  <si>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</si>
  <si>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</si>
  <si>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</si>
  <si>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</si>
  <si>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</si>
  <si>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</si>
  <si>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</si>
  <si>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</si>
  <si>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</si>
  <si>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</si>
  <si>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</si>
  <si>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</si>
  <si>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</si>
  <si>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</si>
  <si>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</si>
  <si>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</si>
  <si>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</si>
  <si>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</si>
  <si>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</si>
  <si>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</si>
  <si>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</si>
  <si>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</si>
  <si>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</si>
  <si>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</si>
  <si>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</si>
  <si>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</si>
  <si>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</si>
  <si>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</si>
  <si>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</si>
  <si>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</si>
  <si>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</si>
  <si>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</si>
  <si>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</si>
  <si>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</si>
  <si>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</si>
  <si>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</si>
  <si>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</si>
  <si>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</si>
  <si>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</si>
  <si>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</si>
  <si>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</si>
  <si>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</si>
  <si>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</si>
  <si>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</si>
  <si>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</si>
  <si>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</si>
  <si>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</si>
  <si>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</si>
  <si>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</si>
  <si>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</si>
  <si>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</si>
  <si>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</si>
  <si>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</si>
  <si>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</si>
  <si>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</si>
  <si>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</si>
  <si>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</si>
  <si>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</si>
  <si>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</si>
  <si>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</si>
  <si>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</si>
  <si>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</si>
  <si>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</si>
  <si>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</si>
  <si>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</si>
  <si>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</si>
  <si>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</si>
  <si>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</si>
  <si>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</si>
  <si>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</si>
  <si>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</si>
  <si>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</si>
  <si>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</si>
  <si>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</si>
  <si>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</si>
  <si>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</si>
  <si>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</si>
  <si>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</si>
  <si>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</si>
  <si>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</si>
  <si>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</si>
  <si>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</si>
  <si>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</si>
  <si>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</si>
  <si>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</si>
  <si>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</si>
  <si>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</si>
  <si>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</si>
  <si>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</si>
  <si>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</si>
  <si>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</si>
  <si>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</si>
  <si>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</si>
  <si>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</si>
  <si>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</si>
  <si>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</si>
  <si>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</si>
  <si>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</si>
  <si>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</si>
  <si>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</si>
  <si>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</si>
  <si>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</si>
  <si>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</si>
  <si>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</si>
  <si>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</si>
  <si>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</si>
  <si>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</si>
  <si>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</si>
  <si>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</si>
  <si>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</si>
  <si>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</si>
  <si>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</si>
  <si>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</si>
  <si>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</si>
  <si>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</si>
  <si>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</si>
  <si>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</si>
  <si>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</si>
  <si>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</si>
  <si>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</si>
  <si>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</si>
  <si>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</si>
  <si>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</si>
  <si>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</si>
  <si>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</si>
  <si>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</si>
  <si>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</si>
  <si>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</si>
  <si>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</si>
  <si>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</si>
  <si>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</si>
  <si>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</si>
  <si>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</si>
  <si>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</si>
  <si>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</si>
  <si>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</si>
  <si>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</si>
  <si>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</si>
  <si>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</si>
  <si>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</si>
  <si>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</si>
  <si>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</si>
  <si>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</si>
  <si>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</si>
  <si>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</si>
  <si>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</si>
  <si>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</si>
  <si>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</si>
  <si>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</si>
  <si>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</si>
  <si>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</si>
  <si>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</si>
  <si>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</si>
  <si>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</si>
  <si>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</si>
  <si>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</si>
  <si>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</si>
  <si>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</si>
  <si>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</si>
  <si>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</si>
  <si>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</si>
  <si>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</si>
  <si>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</si>
  <si>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</si>
  <si>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</si>
  <si>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</si>
  <si>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</si>
  <si>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</si>
  <si>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</si>
  <si>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</si>
  <si>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</si>
  <si>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</si>
  <si>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</si>
  <si>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</si>
  <si>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</si>
  <si>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</si>
  <si>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</si>
  <si>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</si>
  <si>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</si>
  <si>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</si>
  <si>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</si>
  <si>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</si>
  <si>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</si>
  <si>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</si>
  <si>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</si>
  <si>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</si>
  <si>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</si>
  <si>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</si>
  <si>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</si>
  <si>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</si>
  <si>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</si>
  <si>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</si>
  <si>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</si>
  <si>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</si>
  <si>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</si>
  <si>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</si>
  <si>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</si>
  <si>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</si>
  <si>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</si>
  <si>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</si>
  <si>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</si>
  <si>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</si>
  <si>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</si>
  <si>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</si>
  <si>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</si>
  <si>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</si>
  <si>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</si>
  <si>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</si>
  <si>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</si>
  <si>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</si>
  <si>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</si>
  <si>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</si>
  <si>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</si>
  <si>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</si>
  <si>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</si>
  <si>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</si>
  <si>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</si>
  <si>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</si>
  <si>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</si>
  <si>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</si>
  <si>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</si>
  <si>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</si>
  <si>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</si>
  <si>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</si>
  <si>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</si>
  <si>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</si>
  <si>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</si>
  <si>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</si>
  <si>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</si>
  <si>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</si>
  <si>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</si>
  <si>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</si>
  <si>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</si>
  <si>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</si>
  <si>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</si>
  <si>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</si>
  <si>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</si>
  <si>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</si>
  <si>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</si>
  <si>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</si>
  <si>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</si>
  <si>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</si>
  <si>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</si>
  <si>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</si>
  <si>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</si>
  <si>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</si>
  <si>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</si>
  <si>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</si>
  <si>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</si>
  <si>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</si>
  <si>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</si>
  <si>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</si>
  <si>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</si>
  <si>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</si>
  <si>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</si>
  <si>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</si>
  <si>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</si>
  <si>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</si>
  <si>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</si>
  <si>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</si>
  <si>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</si>
  <si>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</si>
  <si>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</si>
  <si>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</si>
  <si>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</si>
  <si>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</si>
  <si>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</si>
  <si>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</si>
  <si>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</si>
  <si>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</si>
  <si>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</si>
  <si>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</si>
  <si>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</si>
  <si>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</si>
  <si>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</si>
  <si>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</si>
  <si>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</si>
  <si>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</si>
  <si>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</si>
  <si>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</si>
  <si>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</si>
  <si>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</si>
  <si>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</si>
  <si>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</si>
  <si>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</si>
  <si>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</si>
  <si>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</si>
  <si>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</si>
  <si>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</si>
  <si>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</si>
  <si>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</si>
  <si>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</si>
  <si>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</si>
  <si>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</si>
  <si>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</si>
  <si>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</si>
  <si>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</si>
  <si>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</si>
  <si>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</si>
  <si>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</si>
  <si>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</si>
  <si>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</si>
  <si>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</si>
  <si>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</si>
  <si>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</si>
  <si>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</si>
  <si>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</si>
  <si>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</si>
  <si>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</si>
  <si>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</si>
  <si>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</si>
  <si>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</si>
  <si>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</si>
  <si>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</si>
  <si>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</si>
  <si>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</si>
  <si>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</si>
  <si>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</si>
  <si>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</si>
  <si>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</si>
  <si>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</si>
  <si>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</si>
  <si>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</si>
  <si>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</si>
  <si>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</si>
  <si>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</si>
  <si>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</si>
  <si>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</si>
  <si>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</si>
  <si>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</si>
  <si>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</si>
  <si>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</si>
  <si>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</si>
  <si>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</si>
  <si>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</si>
  <si>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</si>
  <si>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</si>
  <si>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</si>
  <si>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</si>
  <si>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</si>
  <si>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</si>
  <si>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</si>
  <si>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</si>
  <si>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</si>
  <si>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</si>
  <si>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</si>
  <si>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</si>
  <si>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</si>
  <si>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</si>
  <si>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</si>
  <si>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</si>
  <si>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</si>
  <si>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</si>
  <si>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</si>
  <si>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</si>
  <si>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</si>
  <si>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</si>
  <si>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</si>
  <si>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</si>
  <si>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</si>
  <si>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</si>
  <si>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</si>
  <si>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</si>
  <si>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</si>
  <si>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</si>
  <si>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</si>
  <si>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</si>
  <si>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</si>
  <si>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</si>
  <si>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</si>
  <si>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</si>
  <si>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</si>
  <si>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</si>
  <si>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</si>
  <si>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</si>
  <si>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</si>
  <si>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</si>
  <si>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</si>
  <si>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</si>
  <si>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</si>
  <si>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</si>
  <si>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</si>
  <si>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</si>
  <si>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</si>
  <si>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</si>
  <si>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</si>
  <si>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</si>
  <si>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</si>
  <si>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</si>
  <si>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</si>
  <si>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</si>
  <si>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</si>
  <si>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</si>
  <si>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</si>
  <si>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</si>
  <si>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</si>
  <si>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</si>
  <si>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</si>
  <si>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</si>
  <si>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</si>
  <si>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</si>
  <si>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</si>
  <si>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</si>
  <si>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</si>
  <si>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</si>
  <si>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</si>
  <si>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</si>
  <si>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</si>
  <si>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</si>
  <si>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</si>
  <si>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</si>
  <si>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</si>
  <si>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</si>
  <si>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</si>
  <si>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</si>
  <si>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</si>
  <si>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</si>
  <si>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</si>
  <si>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</si>
  <si>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</si>
  <si>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</si>
  <si>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</si>
  <si>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</si>
  <si>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</si>
  <si>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</si>
  <si>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</si>
  <si>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</si>
  <si>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</si>
  <si>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</si>
  <si>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</si>
  <si>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</si>
  <si>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</si>
  <si>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</si>
  <si>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</si>
  <si>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</si>
  <si>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</si>
  <si>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</si>
  <si>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</si>
  <si>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</si>
  <si>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</si>
  <si>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</si>
  <si>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</si>
  <si>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</si>
  <si>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</si>
  <si>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</si>
  <si>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</si>
  <si>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</si>
  <si>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</si>
  <si>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</si>
  <si>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</si>
  <si>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</si>
  <si>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</si>
  <si>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</si>
  <si>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</si>
  <si>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</si>
  <si>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</si>
  <si>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</si>
  <si>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</si>
  <si>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</si>
  <si>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</si>
  <si>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</si>
  <si>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</si>
  <si>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</si>
  <si>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</si>
  <si>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</si>
  <si>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</si>
  <si>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</si>
  <si>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</si>
  <si>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</si>
  <si>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</si>
  <si>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</si>
  <si>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</si>
  <si>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</si>
  <si>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</si>
  <si>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</si>
  <si>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</si>
  <si>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</si>
  <si>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</si>
  <si>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</si>
  <si>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</si>
  <si>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</si>
  <si>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</si>
  <si>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</si>
  <si>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</si>
  <si>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</si>
  <si>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</si>
  <si>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</si>
  <si>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</si>
  <si>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</si>
  <si>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</si>
  <si>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</si>
  <si>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</si>
  <si>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</si>
  <si>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</si>
  <si>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</si>
  <si>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</si>
  <si>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</si>
  <si>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</si>
  <si>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</si>
  <si>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</si>
  <si>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</si>
  <si>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</si>
  <si>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</si>
  <si>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</si>
  <si>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</si>
  <si>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</si>
  <si>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</si>
  <si>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</si>
  <si>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</si>
  <si>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</si>
  <si>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</si>
  <si>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</si>
  <si>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</si>
  <si>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</si>
  <si>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</si>
  <si>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</si>
  <si>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</si>
  <si>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</si>
  <si>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</si>
  <si>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</si>
  <si>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</si>
  <si>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</si>
  <si>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</si>
  <si>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</si>
  <si>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</si>
  <si>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</si>
  <si>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</si>
  <si>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</si>
  <si>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</si>
  <si>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</si>
  <si>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</si>
  <si>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</si>
  <si>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</si>
  <si>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</si>
  <si>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</si>
  <si>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</si>
  <si>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</si>
  <si>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</si>
  <si>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</si>
  <si>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</si>
  <si>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</si>
  <si>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</si>
  <si>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</si>
  <si>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</si>
  <si>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</si>
  <si>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</si>
  <si>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</si>
  <si>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</si>
  <si>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</si>
  <si>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</si>
  <si>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</si>
  <si>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</si>
  <si>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</si>
  <si>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</si>
  <si>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</si>
  <si>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</si>
  <si>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</si>
  <si>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</si>
  <si>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</si>
  <si>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</si>
  <si>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</si>
  <si>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</si>
  <si>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</si>
  <si>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</si>
  <si>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</si>
  <si>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</si>
  <si>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</si>
  <si>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</si>
  <si>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</si>
  <si>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</si>
  <si>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</si>
  <si>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</si>
  <si>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</si>
  <si>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</si>
  <si>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</si>
  <si>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</si>
  <si>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</si>
  <si>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</si>
  <si>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</si>
  <si>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</si>
  <si>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</si>
  <si>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</si>
  <si>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</si>
  <si>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</si>
  <si>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</si>
  <si>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</si>
  <si>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</si>
  <si>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</si>
  <si>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</si>
  <si>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</si>
  <si>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</si>
  <si>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</si>
  <si>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</si>
  <si>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</si>
  <si>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</si>
  <si>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</si>
  <si>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</si>
  <si>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</si>
  <si>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</si>
  <si>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</si>
  <si>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</si>
  <si>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</si>
  <si>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</si>
  <si>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</si>
  <si>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</si>
  <si>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</si>
  <si>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</si>
  <si>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</si>
  <si>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</si>
  <si>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</si>
  <si>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</si>
  <si>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</si>
  <si>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</si>
  <si>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</si>
  <si>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</si>
  <si>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</si>
  <si>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</si>
  <si>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</si>
  <si>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</si>
  <si>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</si>
  <si>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</si>
  <si>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</si>
  <si>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</si>
  <si>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</si>
  <si>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</si>
  <si>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</si>
  <si>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</si>
  <si>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</si>
  <si>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</si>
  <si>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</si>
  <si>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</si>
  <si>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</si>
  <si>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</si>
  <si>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</si>
  <si>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</si>
  <si>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</si>
  <si>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</si>
  <si>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</si>
  <si>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</si>
  <si>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</si>
  <si>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</si>
  <si>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</si>
  <si>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</si>
  <si>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</si>
  <si>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</si>
  <si>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</si>
  <si>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</si>
  <si>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</si>
  <si>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</si>
  <si>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</si>
  <si>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</si>
  <si>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</si>
  <si>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</si>
  <si>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</si>
  <si>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</si>
  <si>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</si>
  <si>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</si>
  <si>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</si>
  <si>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</si>
  <si>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</si>
  <si>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</si>
  <si>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</si>
  <si>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</si>
  <si>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</si>
  <si>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</si>
  <si>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</si>
  <si>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</si>
  <si>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</si>
  <si>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</si>
  <si>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</si>
  <si>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</si>
  <si>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</si>
  <si>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</si>
  <si>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</si>
  <si>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</si>
  <si>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</si>
  <si>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</si>
  <si>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</si>
  <si>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</si>
  <si>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</si>
  <si>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</si>
  <si>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</si>
  <si>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</si>
  <si>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</si>
  <si>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</si>
  <si>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</si>
  <si>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</si>
  <si>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</si>
  <si>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</si>
  <si>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</si>
  <si>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</si>
  <si>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</si>
  <si>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</si>
  <si>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</si>
  <si>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</si>
  <si>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</si>
  <si>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</si>
  <si>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</si>
  <si>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</si>
  <si>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</si>
  <si>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</si>
  <si>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</si>
  <si>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</si>
  <si>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</si>
  <si>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</si>
  <si>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</si>
  <si>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</si>
  <si>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</si>
  <si>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</si>
  <si>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</si>
  <si>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</si>
  <si>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</si>
  <si>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</si>
  <si>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</si>
  <si>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</si>
  <si>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</si>
  <si>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</si>
  <si>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</si>
  <si>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</si>
  <si>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</si>
  <si>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</si>
  <si>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</si>
  <si>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</si>
  <si>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</si>
  <si>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</si>
  <si>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</si>
  <si>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</si>
  <si>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</si>
  <si>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</si>
  <si>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</si>
  <si>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</si>
  <si>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</si>
  <si>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</si>
  <si>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</si>
  <si>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</si>
  <si>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</si>
  <si>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</si>
  <si>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</si>
  <si>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</si>
  <si>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</si>
  <si>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</si>
  <si>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</si>
  <si>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</si>
  <si>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</si>
  <si>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</si>
  <si>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</si>
  <si>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</si>
  <si>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</si>
  <si>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</si>
  <si>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</si>
  <si>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</si>
  <si>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</si>
  <si>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</si>
  <si>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</si>
  <si>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</si>
  <si>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</si>
  <si>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</si>
  <si>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</si>
  <si>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</si>
  <si>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</si>
  <si>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</si>
  <si>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</si>
  <si>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</si>
  <si>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</si>
  <si>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</si>
  <si>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</si>
  <si>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</si>
  <si>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</si>
  <si>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</si>
  <si>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</si>
  <si>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</si>
  <si>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</si>
  <si>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</si>
  <si>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</si>
  <si>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</si>
  <si>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</si>
  <si>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</si>
  <si>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</si>
  <si>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</si>
  <si>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</si>
  <si>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</si>
  <si>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</si>
  <si>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</si>
  <si>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</si>
  <si>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</si>
  <si>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</si>
  <si>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</si>
  <si>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</si>
  <si>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</si>
  <si>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</si>
  <si>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</si>
  <si>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</si>
  <si>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</si>
  <si>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</si>
  <si>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</si>
  <si>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</si>
  <si>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</si>
  <si>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</si>
  <si>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</si>
  <si>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</si>
  <si>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</si>
  <si>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</si>
  <si>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</si>
  <si>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</si>
  <si>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</si>
  <si>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</si>
  <si>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</si>
  <si>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</si>
  <si>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</si>
  <si>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</si>
  <si>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</si>
  <si>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</si>
  <si>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</si>
  <si>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</si>
  <si>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</si>
  <si>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</si>
  <si>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</si>
  <si>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</si>
  <si>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</si>
  <si>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</si>
  <si>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</si>
  <si>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</si>
  <si>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</si>
  <si>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</si>
  <si>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</si>
  <si>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</si>
  <si>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</si>
  <si>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</si>
  <si>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</si>
  <si>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</si>
  <si>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</si>
  <si>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</si>
  <si>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</si>
  <si>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</si>
  <si>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</si>
  <si>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</si>
  <si>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</si>
  <si>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</si>
  <si>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</si>
  <si>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</si>
  <si>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</si>
  <si>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</si>
  <si>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</si>
  <si>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</si>
  <si>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</si>
  <si>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</si>
  <si>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</si>
  <si>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</si>
  <si>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</si>
  <si>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</si>
  <si>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</si>
  <si>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</si>
  <si>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</si>
  <si>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</si>
  <si>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</si>
  <si>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</si>
  <si>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</si>
  <si>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</si>
  <si>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</si>
  <si>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</si>
  <si>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</si>
  <si>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</si>
  <si>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</si>
  <si>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</si>
  <si>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</si>
  <si>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</si>
  <si>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</si>
  <si>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</si>
  <si>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</si>
  <si>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</si>
  <si>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</si>
  <si>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</si>
  <si>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</si>
  <si>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</si>
  <si>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</si>
  <si>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</si>
  <si>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</si>
  <si>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</si>
  <si>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</si>
  <si>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</si>
  <si>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</si>
  <si>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</si>
  <si>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</si>
  <si>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</si>
  <si>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</si>
  <si>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</si>
  <si>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</si>
  <si>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</si>
  <si>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</si>
  <si>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</si>
  <si>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</si>
  <si>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</si>
  <si>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</si>
  <si>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</si>
  <si>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</si>
  <si>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</si>
  <si>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</si>
  <si>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</si>
  <si>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</si>
  <si>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</si>
  <si>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</si>
  <si>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</si>
  <si>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</si>
  <si>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</si>
  <si>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</si>
  <si>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</si>
  <si>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</si>
  <si>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</si>
  <si>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</si>
  <si>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</si>
  <si>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</si>
  <si>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</si>
  <si>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</si>
  <si>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</si>
  <si>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</si>
  <si>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</si>
  <si>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</si>
  <si>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</si>
  <si>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</si>
  <si>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</si>
  <si>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</si>
  <si>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</si>
  <si>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</si>
  <si>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</si>
  <si>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</si>
  <si>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</si>
  <si>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</si>
  <si>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</si>
  <si>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</si>
  <si>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</si>
  <si>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</si>
  <si>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</si>
  <si>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</si>
  <si>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</si>
  <si>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</si>
  <si>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</si>
  <si>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</si>
  <si>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</si>
  <si>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</si>
  <si>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</si>
  <si>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</si>
  <si>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</si>
  <si>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</si>
  <si>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</si>
  <si>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</si>
  <si>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</si>
  <si>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</si>
  <si>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</si>
  <si>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</si>
  <si>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</si>
  <si>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</si>
  <si>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</si>
  <si>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</si>
  <si>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</si>
  <si>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</si>
  <si>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</si>
  <si>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</si>
  <si>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</si>
  <si>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</si>
  <si>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</si>
  <si>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</si>
  <si>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</si>
  <si>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</si>
  <si>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</si>
  <si>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</si>
  <si>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</si>
  <si>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</si>
  <si>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</si>
  <si>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</si>
  <si>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</si>
  <si>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</si>
  <si>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</si>
  <si>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</si>
  <si>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</si>
  <si>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</si>
  <si>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</si>
  <si>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</si>
  <si>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</si>
  <si>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</si>
  <si>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</si>
  <si>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</si>
  <si>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</si>
  <si>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</si>
  <si>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</si>
  <si>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</si>
  <si>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</si>
  <si>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</si>
  <si>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</si>
  <si>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</si>
  <si>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</si>
  <si>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</si>
  <si>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</si>
  <si>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</si>
  <si>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</si>
  <si>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</si>
  <si>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</si>
  <si>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</si>
  <si>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</si>
  <si>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</si>
  <si>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</si>
  <si>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</si>
  <si>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</si>
  <si>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</si>
  <si>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</si>
  <si>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</si>
  <si>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</si>
  <si>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</si>
  <si>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</si>
  <si>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</si>
  <si>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</si>
  <si>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</si>
  <si>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</si>
  <si>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</si>
  <si>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</si>
  <si>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</si>
  <si>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</si>
  <si>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</si>
  <si>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</si>
  <si>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</si>
  <si>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</si>
  <si>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</si>
  <si>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</si>
  <si>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</si>
  <si>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</si>
  <si>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</si>
  <si>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</si>
  <si>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</si>
  <si>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</si>
  <si>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</si>
  <si>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</si>
  <si>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</si>
  <si>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</si>
  <si>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</si>
  <si>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</si>
  <si>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</si>
  <si>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</si>
  <si>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</si>
  <si>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</si>
  <si>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</si>
  <si>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</si>
  <si>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</si>
  <si>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</si>
  <si>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</si>
  <si>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</si>
  <si>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</si>
  <si>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</si>
  <si>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</si>
  <si>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</si>
  <si>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</si>
  <si>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</si>
  <si>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</si>
  <si>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</si>
  <si>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</si>
  <si>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</si>
  <si>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</si>
  <si>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</si>
  <si>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</si>
  <si>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</si>
  <si>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</si>
  <si>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</si>
  <si>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</si>
  <si>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</si>
  <si>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</si>
  <si>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</si>
  <si>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</si>
  <si>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</si>
  <si>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</si>
  <si>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</si>
  <si>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</si>
  <si>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</si>
  <si>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</si>
  <si>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</si>
  <si>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</si>
  <si>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</si>
  <si>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</si>
  <si>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</si>
  <si>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</si>
  <si>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</si>
  <si>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</si>
  <si>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</si>
  <si>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</si>
  <si>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</si>
  <si>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</si>
  <si>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</si>
  <si>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</si>
  <si>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</si>
  <si>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</si>
  <si>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</si>
  <si>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</si>
  <si>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</si>
  <si>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</si>
  <si>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</si>
  <si>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</si>
  <si>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</si>
  <si>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</si>
  <si>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</si>
  <si>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</si>
  <si>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</si>
  <si>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</si>
  <si>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</si>
  <si>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</si>
  <si>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</si>
  <si>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</si>
  <si>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</si>
  <si>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</si>
  <si>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</si>
  <si>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</si>
  <si>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</si>
  <si>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</si>
  <si>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</si>
  <si>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</si>
  <si>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</si>
  <si>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</si>
  <si>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</si>
  <si>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</si>
  <si>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</si>
  <si>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</si>
  <si>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</si>
  <si>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</si>
  <si>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</si>
  <si>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</si>
  <si>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</si>
  <si>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</si>
  <si>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</si>
  <si>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</si>
  <si>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</si>
  <si>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</si>
  <si>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</si>
  <si>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</si>
  <si>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</si>
  <si>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</si>
  <si>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</si>
  <si>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</si>
  <si>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</si>
  <si>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</si>
  <si>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</si>
  <si>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</si>
  <si>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</si>
  <si>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</si>
  <si>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</si>
  <si>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</si>
  <si>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</si>
  <si>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</si>
  <si>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</si>
  <si>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</si>
  <si>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</si>
  <si>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</si>
  <si>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</si>
  <si>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</si>
  <si>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</si>
  <si>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</si>
  <si>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</si>
  <si>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</si>
  <si>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</si>
  <si>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</si>
  <si>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</si>
  <si>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</si>
  <si>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</si>
  <si>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</si>
  <si>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</si>
  <si>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</si>
  <si>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</si>
  <si>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</si>
  <si>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</si>
  <si>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</si>
  <si>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</si>
  <si>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</si>
  <si>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</si>
  <si>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</si>
  <si>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</si>
  <si>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</si>
  <si>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</si>
  <si>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</si>
  <si>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</si>
  <si>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</si>
  <si>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</si>
  <si>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</si>
  <si>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</si>
  <si>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</si>
  <si>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</si>
  <si>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</si>
  <si>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</si>
  <si>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</si>
  <si>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</si>
  <si>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</si>
  <si>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</si>
  <si>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</si>
  <si>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</si>
  <si>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</si>
  <si>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</si>
  <si>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</si>
  <si>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</si>
  <si>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</si>
  <si>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</si>
  <si>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</si>
  <si>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</si>
  <si>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</si>
  <si>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</si>
  <si>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</si>
  <si>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</si>
  <si>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</si>
  <si>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</si>
  <si>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</si>
  <si>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</si>
  <si>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</si>
  <si>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</si>
  <si>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</si>
  <si>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</si>
  <si>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</si>
  <si>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</si>
  <si>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</si>
  <si>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</si>
  <si>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</si>
  <si>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</si>
  <si>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</si>
  <si>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</si>
  <si>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</si>
  <si>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</si>
  <si>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</si>
  <si>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</si>
  <si>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</si>
  <si>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</si>
  <si>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</si>
  <si>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</si>
  <si>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</si>
  <si>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</si>
  <si>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</si>
  <si>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</si>
  <si>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</si>
  <si>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</si>
  <si>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</si>
  <si>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</si>
  <si>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</si>
  <si>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</si>
  <si>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</si>
  <si>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</si>
  <si>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</si>
  <si>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</si>
  <si>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</si>
  <si>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</si>
  <si>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</si>
  <si>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</si>
  <si>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</si>
  <si>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</si>
  <si>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</si>
  <si>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</si>
  <si>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</si>
  <si>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</si>
  <si>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</si>
  <si>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</si>
  <si>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</si>
  <si>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</si>
  <si>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</si>
  <si>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</si>
  <si>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</si>
  <si>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</si>
  <si>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</si>
  <si>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</si>
  <si>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</si>
  <si>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</si>
  <si>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</si>
  <si>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</si>
  <si>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</si>
  <si>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</si>
  <si>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</si>
  <si>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</si>
  <si>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</si>
  <si>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</si>
  <si>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</si>
  <si>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</si>
  <si>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</si>
  <si>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</si>
  <si>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</si>
  <si>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</si>
  <si>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</si>
  <si>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</si>
  <si>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</si>
  <si>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</si>
  <si>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</si>
  <si>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</si>
  <si>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</si>
  <si>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</si>
  <si>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</si>
  <si>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</si>
  <si>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</si>
  <si>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</si>
  <si>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</si>
  <si>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</si>
  <si>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</si>
  <si>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</si>
  <si>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</si>
  <si>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</si>
  <si>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</si>
  <si>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</si>
  <si>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</si>
  <si>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</si>
  <si>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</si>
  <si>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</si>
  <si>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</si>
  <si>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</si>
  <si>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</si>
  <si>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</si>
  <si>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</si>
  <si>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</si>
  <si>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</si>
  <si>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</si>
  <si>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</si>
  <si>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</si>
  <si>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</si>
  <si>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</si>
  <si>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</si>
  <si>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</si>
  <si>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</si>
  <si>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</si>
  <si>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</si>
  <si>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</si>
  <si>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</si>
  <si>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</si>
  <si>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</si>
  <si>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</si>
  <si>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</si>
  <si>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</si>
  <si>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</si>
  <si>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</si>
  <si>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</si>
  <si>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</si>
  <si>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</si>
  <si>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</si>
  <si>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</si>
  <si>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</si>
  <si>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</si>
  <si>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</si>
  <si>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</si>
  <si>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</si>
  <si>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</si>
  <si>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</si>
  <si>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</si>
  <si>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</si>
  <si>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</si>
  <si>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</si>
  <si>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</si>
  <si>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</si>
  <si>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</si>
  <si>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</si>
  <si>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</si>
  <si>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</si>
  <si>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</si>
  <si>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</si>
  <si>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</si>
  <si>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</si>
  <si>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</si>
  <si>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</si>
  <si>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</si>
  <si>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</si>
  <si>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</si>
  <si>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</si>
  <si>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</si>
  <si>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</si>
  <si>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</si>
  <si>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</si>
  <si>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</si>
  <si>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</si>
  <si>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</si>
  <si>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</si>
  <si>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</si>
  <si>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</si>
  <si>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</si>
  <si>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</si>
  <si>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</si>
  <si>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</si>
  <si>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</si>
  <si>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</si>
  <si>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</si>
  <si>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</si>
  <si>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</si>
  <si>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</si>
  <si>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</si>
  <si>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</si>
  <si>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</si>
  <si>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</si>
  <si>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</si>
  <si>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</si>
  <si>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</si>
  <si>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</si>
  <si>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</si>
  <si>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</si>
  <si>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</si>
  <si>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</si>
  <si>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</si>
  <si>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</si>
  <si>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</si>
  <si>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</si>
  <si>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</si>
  <si>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</si>
  <si>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</si>
  <si>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</si>
  <si>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</si>
  <si>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</si>
  <si>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</si>
  <si>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</si>
  <si>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</si>
  <si>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</si>
  <si>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</si>
  <si>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</si>
  <si>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</si>
  <si>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</si>
  <si>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</si>
  <si>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</si>
  <si>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</si>
  <si>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</si>
  <si>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</si>
  <si>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</si>
  <si>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</si>
  <si>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</si>
  <si>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</si>
  <si>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</si>
  <si>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</si>
  <si>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</si>
  <si>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</si>
  <si>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</si>
  <si>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</si>
  <si>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</si>
  <si>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</si>
  <si>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</si>
  <si>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</si>
  <si>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</si>
  <si>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</si>
  <si>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</si>
  <si>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</si>
  <si>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</si>
  <si>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</si>
  <si>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</si>
  <si>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</si>
  <si>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</si>
  <si>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</si>
  <si>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</si>
  <si>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</si>
  <si>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</si>
  <si>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</si>
  <si>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</si>
  <si>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</si>
  <si>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</si>
  <si>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</si>
  <si>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</si>
  <si>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</si>
  <si>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</si>
  <si>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</si>
  <si>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</si>
  <si>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</si>
  <si>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</si>
  <si>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</si>
  <si>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</si>
  <si>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</si>
  <si>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</si>
  <si>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</si>
  <si>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</si>
  <si>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</si>
  <si>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</si>
  <si>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</si>
  <si>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</si>
  <si>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</si>
  <si>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</si>
  <si>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</si>
  <si>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</si>
  <si>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</si>
  <si>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</si>
  <si>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</si>
  <si>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</si>
  <si>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</si>
  <si>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</si>
  <si>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</si>
  <si>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</si>
  <si>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</si>
  <si>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</si>
  <si>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</si>
  <si>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</si>
  <si>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</si>
  <si>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</si>
  <si>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</si>
  <si>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</si>
  <si>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</si>
  <si>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</si>
  <si>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</si>
  <si>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</si>
  <si>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</si>
  <si>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</si>
  <si>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</si>
  <si>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</si>
  <si>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</si>
  <si>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</si>
  <si>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</si>
  <si>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</si>
  <si>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</si>
  <si>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</si>
  <si>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</si>
  <si>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</si>
  <si>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</si>
  <si>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</si>
  <si>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</si>
  <si>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</si>
  <si>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</si>
  <si>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</si>
  <si>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</si>
  <si>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</si>
  <si>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</si>
  <si>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</si>
  <si>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</si>
  <si>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</si>
  <si>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</si>
  <si>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</si>
  <si>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</si>
  <si>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</si>
  <si>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</si>
  <si>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</si>
  <si>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</si>
  <si>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</si>
  <si>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</si>
  <si>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</si>
  <si>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</si>
  <si>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</si>
  <si>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</si>
  <si>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</si>
  <si>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</si>
  <si>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</si>
  <si>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</si>
  <si>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</si>
  <si>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</si>
  <si>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</si>
  <si>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</si>
  <si>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</si>
  <si>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</si>
  <si>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</si>
  <si>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</si>
  <si>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</si>
  <si>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</si>
  <si>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</si>
  <si>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</si>
  <si>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</si>
  <si>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</si>
  <si>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</si>
  <si>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</si>
  <si>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</si>
  <si>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</si>
  <si>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</si>
  <si>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</si>
  <si>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</si>
  <si>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</si>
  <si>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</si>
  <si>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</si>
  <si>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</si>
  <si>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</si>
  <si>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</si>
  <si>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</si>
  <si>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</si>
  <si>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</si>
  <si>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</si>
  <si>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</si>
  <si>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</si>
  <si>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</si>
  <si>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</si>
  <si>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</si>
  <si>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</si>
  <si>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</si>
  <si>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</si>
  <si>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</si>
  <si>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</si>
  <si>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</si>
  <si>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</si>
  <si>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</si>
  <si>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</si>
  <si>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</si>
  <si>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</si>
  <si>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</si>
  <si>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</si>
  <si>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</si>
  <si>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</si>
  <si>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</si>
  <si>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</si>
  <si>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</si>
  <si>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</si>
  <si>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</si>
  <si>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</si>
  <si>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</si>
  <si>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</si>
  <si>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</si>
  <si>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</si>
  <si>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</si>
  <si>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</si>
  <si>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</si>
  <si>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</si>
  <si>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</si>
  <si>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</si>
  <si>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</si>
  <si>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</si>
  <si>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</si>
  <si>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</si>
  <si>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</si>
  <si>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</si>
  <si>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</si>
  <si>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</si>
  <si>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</si>
  <si>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</si>
  <si>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</si>
  <si>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</si>
  <si>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</si>
  <si>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</si>
  <si>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</si>
  <si>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</si>
  <si>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</si>
  <si>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</si>
  <si>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</si>
  <si>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</si>
  <si>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</si>
  <si>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</si>
  <si>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</si>
  <si>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</si>
  <si>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</si>
  <si>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</si>
  <si>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</si>
  <si>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</si>
  <si>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</si>
  <si>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</si>
  <si>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</si>
  <si>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</si>
  <si>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</si>
  <si>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</si>
  <si>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</si>
  <si>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</si>
  <si>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</si>
  <si>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</si>
  <si>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</si>
  <si>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</si>
  <si>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</si>
  <si>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</si>
  <si>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</si>
  <si>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</si>
  <si>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</si>
  <si>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</si>
  <si>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</si>
  <si>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</si>
  <si>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</si>
  <si>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</si>
  <si>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</si>
  <si>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</si>
  <si>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</si>
  <si>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</si>
  <si>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</si>
  <si>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</si>
  <si>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</si>
  <si>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</si>
  <si>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</si>
  <si>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</si>
  <si>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</si>
  <si>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</si>
  <si>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</si>
  <si>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</si>
  <si>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</si>
  <si>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</si>
  <si>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</si>
  <si>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</si>
  <si>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</si>
  <si>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</si>
  <si>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</si>
  <si>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</si>
  <si>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</si>
  <si>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</si>
  <si>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</si>
  <si>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</si>
  <si>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</si>
  <si>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</si>
  <si>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</si>
  <si>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</si>
  <si>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</si>
  <si>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</si>
  <si>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</si>
  <si>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</si>
  <si>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</si>
  <si>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</si>
  <si>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</si>
  <si>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</si>
  <si>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</si>
  <si>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</si>
  <si>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</si>
  <si>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</si>
  <si>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</si>
  <si>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</si>
  <si>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</si>
  <si>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</si>
  <si>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</si>
  <si>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</si>
  <si>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</si>
  <si>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</si>
  <si>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</si>
  <si>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</si>
  <si>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</si>
  <si>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</si>
  <si>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</si>
  <si>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</si>
  <si>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</si>
  <si>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</si>
  <si>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</si>
  <si>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</si>
  <si>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</si>
  <si>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</si>
  <si>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</si>
  <si>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</si>
  <si>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</si>
  <si>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</si>
  <si>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</si>
  <si>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</si>
  <si>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</si>
  <si>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</si>
  <si>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</si>
  <si>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</si>
  <si>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</si>
  <si>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</si>
  <si>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</si>
  <si>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</si>
  <si>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</si>
  <si>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</si>
  <si>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</si>
  <si>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</si>
  <si>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</si>
  <si>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</si>
  <si>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</si>
  <si>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</si>
  <si>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</si>
  <si>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</si>
  <si>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</si>
  <si>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</si>
  <si>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</si>
  <si>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</si>
  <si>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</si>
  <si>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</si>
  <si>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</si>
  <si>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</si>
  <si>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</si>
  <si>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</si>
  <si>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</si>
  <si>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</si>
  <si>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</si>
  <si>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</si>
  <si>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</si>
  <si>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</si>
  <si>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</si>
  <si>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</si>
  <si>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</si>
  <si>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</si>
  <si>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</si>
  <si>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</si>
  <si>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</si>
  <si>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</si>
  <si>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</si>
  <si>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</si>
  <si>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</si>
  <si>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</si>
  <si>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</si>
  <si>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</si>
  <si>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</si>
  <si>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</si>
  <si>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</si>
  <si>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</si>
  <si>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</si>
  <si>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</si>
  <si>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</si>
  <si>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</si>
  <si>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</si>
  <si>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</si>
  <si>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</si>
  <si>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</si>
  <si>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</si>
  <si>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</si>
  <si>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</si>
  <si>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</si>
  <si>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</si>
  <si>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</si>
  <si>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</si>
  <si>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</si>
  <si>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</si>
  <si>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</si>
  <si>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</si>
  <si>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</si>
  <si>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</si>
  <si>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</si>
  <si>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</si>
  <si>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</si>
  <si>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</si>
  <si>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</si>
  <si>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</si>
  <si>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</si>
  <si>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</si>
  <si>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</si>
  <si>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</si>
  <si>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</si>
  <si>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</si>
  <si>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</si>
  <si>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</si>
  <si>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</si>
  <si>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</si>
  <si>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</si>
  <si>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</si>
  <si>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</si>
  <si>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</si>
  <si>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</si>
  <si>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</si>
  <si>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</si>
  <si>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</si>
  <si>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</si>
  <si>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</si>
  <si>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</si>
  <si>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</si>
  <si>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</si>
  <si>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</si>
  <si>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</si>
  <si>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</si>
  <si>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</si>
  <si>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</si>
  <si>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</si>
  <si>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</si>
  <si>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</si>
  <si>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</si>
  <si>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</si>
  <si>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</si>
  <si>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</si>
  <si>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</si>
  <si>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</si>
  <si>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</si>
  <si>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</si>
  <si>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</si>
  <si>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</si>
  <si>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</si>
  <si>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</si>
  <si>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</si>
  <si>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</si>
  <si>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</si>
  <si>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</si>
  <si>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</si>
  <si>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</si>
  <si>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</si>
  <si>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</si>
  <si>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</si>
  <si>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</si>
  <si>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</si>
  <si>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</si>
  <si>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</si>
  <si>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</si>
  <si>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</si>
  <si>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</si>
  <si>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</si>
  <si>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</si>
  <si>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</si>
  <si>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</si>
  <si>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</si>
  <si>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</si>
  <si>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</si>
  <si>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</si>
  <si>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</si>
  <si>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</si>
  <si>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</si>
  <si>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</si>
  <si>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</si>
  <si>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</si>
  <si>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</si>
  <si>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</si>
  <si>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</si>
  <si>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</si>
  <si>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</si>
  <si>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</si>
  <si>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</si>
  <si>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</si>
  <si>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</si>
  <si>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</si>
  <si>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</si>
  <si>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</si>
  <si>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</si>
  <si>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</si>
  <si>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</si>
  <si>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</si>
  <si>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</si>
  <si>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</si>
  <si>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</si>
  <si>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</si>
  <si>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</si>
  <si>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</si>
  <si>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</si>
  <si>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</si>
  <si>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</si>
  <si>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</si>
  <si>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</si>
  <si>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</si>
  <si>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</si>
  <si>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</si>
  <si>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</si>
  <si>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</si>
  <si>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</si>
  <si>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</si>
  <si>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</si>
  <si>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</si>
  <si>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</si>
  <si>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</si>
  <si>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</si>
  <si>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</si>
  <si>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</si>
  <si>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</si>
  <si>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</si>
  <si>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</si>
  <si>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</si>
  <si>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</si>
  <si>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</si>
  <si>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</si>
  <si>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</si>
  <si>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</si>
  <si>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</si>
  <si>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</si>
  <si>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</si>
  <si>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</si>
  <si>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</si>
  <si>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</si>
  <si>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</si>
  <si>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</si>
  <si>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</si>
  <si>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</si>
  <si>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</si>
  <si>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</si>
  <si>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</si>
  <si>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</si>
  <si>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</si>
  <si>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</si>
  <si>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</si>
  <si>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</si>
  <si>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</si>
  <si>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</si>
  <si>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</si>
  <si>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</si>
  <si>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</si>
  <si>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</si>
  <si>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</si>
  <si>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</si>
  <si>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</si>
  <si>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</si>
  <si>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</si>
  <si>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</si>
  <si>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</si>
  <si>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</si>
  <si>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</si>
  <si>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</si>
  <si>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</si>
  <si>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</si>
  <si>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</si>
  <si>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</si>
  <si>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</si>
  <si>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</si>
  <si>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</si>
  <si>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</si>
  <si>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</si>
  <si>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</si>
  <si>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</si>
  <si>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</si>
  <si>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</si>
  <si>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</si>
  <si>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</si>
  <si>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</si>
  <si>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</si>
  <si>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</si>
  <si>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</si>
  <si>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</si>
  <si>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</si>
  <si>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</si>
  <si>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</si>
  <si>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</si>
  <si>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</si>
  <si>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</si>
  <si>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</si>
  <si>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</si>
  <si>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</si>
  <si>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</si>
  <si>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</si>
  <si>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</si>
  <si>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</si>
  <si>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</si>
  <si>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</si>
  <si>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</si>
  <si>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</si>
  <si>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</si>
  <si>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</si>
  <si>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</si>
  <si>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</si>
  <si>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</si>
  <si>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</si>
  <si>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</si>
  <si>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</si>
  <si>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</si>
  <si>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</si>
  <si>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</si>
  <si>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</si>
  <si>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</si>
  <si>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</si>
  <si>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</si>
  <si>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</si>
  <si>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</si>
  <si>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</si>
  <si>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</si>
  <si>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</si>
  <si>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</si>
  <si>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</si>
  <si>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</si>
  <si>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</si>
  <si>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</si>
  <si>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</si>
  <si>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</si>
  <si>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</si>
  <si>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</si>
  <si>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</si>
  <si>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</si>
  <si>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</si>
  <si>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</si>
  <si>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</si>
  <si>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</si>
  <si>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</si>
  <si>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</si>
  <si>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</si>
  <si>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</si>
  <si>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</si>
  <si>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</si>
  <si>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</si>
  <si>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</si>
  <si>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</si>
  <si>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</si>
  <si>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</si>
  <si>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</si>
  <si>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</si>
  <si>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</si>
  <si>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</si>
  <si>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</si>
  <si>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</si>
  <si>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</si>
  <si>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</si>
  <si>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</si>
  <si>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</si>
  <si>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</si>
  <si>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</si>
  <si>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</si>
  <si>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</si>
  <si>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</si>
  <si>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</si>
  <si>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</si>
  <si>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</si>
  <si>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</si>
  <si>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</si>
  <si>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</si>
  <si>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</si>
  <si>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</si>
  <si>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</si>
  <si>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</si>
  <si>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</si>
  <si>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</si>
  <si>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</si>
  <si>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</si>
  <si>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</si>
  <si>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</si>
  <si>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</si>
  <si>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</si>
  <si>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</si>
  <si>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</si>
  <si>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</si>
  <si>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</si>
  <si>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</si>
  <si>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</si>
  <si>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</si>
  <si>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</si>
  <si>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</si>
  <si>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</si>
  <si>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</si>
  <si>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</si>
  <si>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</si>
  <si>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</si>
  <si>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</si>
  <si>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</si>
  <si>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</si>
  <si>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</si>
  <si>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</si>
  <si>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</si>
  <si>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</si>
  <si>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</si>
  <si>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</si>
  <si>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</si>
  <si>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</si>
  <si>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</si>
  <si>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</si>
  <si>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</si>
  <si>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</si>
  <si>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</si>
  <si>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</si>
  <si>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</si>
  <si>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</si>
  <si>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</si>
  <si>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</si>
  <si>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</si>
  <si>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</si>
  <si>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</si>
  <si>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</si>
  <si>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</si>
  <si>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</si>
  <si>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</si>
  <si>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</si>
  <si>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</si>
  <si>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</si>
  <si>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</si>
  <si>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</si>
  <si>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</si>
  <si>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</si>
  <si>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</si>
  <si>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</si>
  <si>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</si>
  <si>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</si>
  <si>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</si>
  <si>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</si>
  <si>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</si>
  <si>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</si>
  <si>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</si>
  <si>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</si>
  <si>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</si>
  <si>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</si>
  <si>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</si>
  <si>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</si>
  <si>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</si>
  <si>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</si>
  <si>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</si>
  <si>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</si>
  <si>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</si>
  <si>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</si>
  <si>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</si>
  <si>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</si>
  <si>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</si>
  <si>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</si>
  <si>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</si>
  <si>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</si>
  <si>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</si>
  <si>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</si>
  <si>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</si>
  <si>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</si>
  <si>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</si>
  <si>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</si>
  <si>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</si>
  <si>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</si>
  <si>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</si>
  <si>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</si>
  <si>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</si>
  <si>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</si>
  <si>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</si>
  <si>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</si>
  <si>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</si>
  <si>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</si>
  <si>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</si>
  <si>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</si>
  <si>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</si>
  <si>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</si>
  <si>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</si>
  <si>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</si>
  <si>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</si>
  <si>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</si>
  <si>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</si>
  <si>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</si>
  <si>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</si>
  <si>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</si>
  <si>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</si>
  <si>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</si>
  <si>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</si>
  <si>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</si>
  <si>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</si>
  <si>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</si>
  <si>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</si>
  <si>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</si>
  <si>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</si>
  <si>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</si>
  <si>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</si>
  <si>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</si>
  <si>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</si>
  <si>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</si>
  <si>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</si>
  <si>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</si>
  <si>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</si>
  <si>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</si>
  <si>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</si>
  <si>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</si>
  <si>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</si>
  <si>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</si>
  <si>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</si>
  <si>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</si>
  <si>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</si>
  <si>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</si>
  <si>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</si>
  <si>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</si>
  <si>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</si>
  <si>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</si>
  <si>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</si>
  <si>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</si>
  <si>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</si>
  <si>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</si>
  <si>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</si>
  <si>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</si>
  <si>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</si>
  <si>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</si>
  <si>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</si>
  <si>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</si>
  <si>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</si>
  <si>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</si>
  <si>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</si>
  <si>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</si>
  <si>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</si>
  <si>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</si>
  <si>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</si>
  <si>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</si>
  <si>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</si>
  <si>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</si>
  <si>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</si>
  <si>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</si>
  <si>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</si>
  <si>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</si>
  <si>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</si>
  <si>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</si>
  <si>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</si>
  <si>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</si>
  <si>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</si>
  <si>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</si>
  <si>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</si>
  <si>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</si>
  <si>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</si>
  <si>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</si>
  <si>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</si>
  <si>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</si>
  <si>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</si>
  <si>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</si>
  <si>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</si>
  <si>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</si>
  <si>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</si>
  <si>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</si>
  <si>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</si>
  <si>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</si>
  <si>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</si>
  <si>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</si>
  <si>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</si>
  <si>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</si>
  <si>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</si>
  <si>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</si>
  <si>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</si>
  <si>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</si>
  <si>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</si>
  <si>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</si>
  <si>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</si>
  <si>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</si>
  <si>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</si>
  <si>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</si>
  <si>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</si>
  <si>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</si>
  <si>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</si>
  <si>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</si>
  <si>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</si>
  <si>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</si>
  <si>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</si>
  <si>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</si>
  <si>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</si>
  <si>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</si>
  <si>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</si>
  <si>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</si>
  <si>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</si>
  <si>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</si>
  <si>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</si>
  <si>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</si>
  <si>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</si>
  <si>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</si>
  <si>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</si>
  <si>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</si>
  <si>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</si>
  <si>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</si>
  <si>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</si>
  <si>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</si>
  <si>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</si>
  <si>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</si>
  <si>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</si>
  <si>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</si>
  <si>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</si>
  <si>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</si>
  <si>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</si>
  <si>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</si>
  <si>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</si>
  <si>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</si>
  <si>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</si>
  <si>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</si>
  <si>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</si>
  <si>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</si>
  <si>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</si>
  <si>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</si>
  <si>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</si>
  <si>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</si>
  <si>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</si>
  <si>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</si>
  <si>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</si>
  <si>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</si>
  <si>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</si>
  <si>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</si>
  <si>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</si>
  <si>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</si>
  <si>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</si>
  <si>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</si>
  <si>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</si>
  <si>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</si>
  <si>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</si>
  <si>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</si>
  <si>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</si>
  <si>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</si>
  <si>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</si>
  <si>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</si>
  <si>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</si>
  <si>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</si>
  <si>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</si>
  <si>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</si>
  <si>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</si>
  <si>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</si>
  <si>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</si>
  <si>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</si>
  <si>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</si>
  <si>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</si>
  <si>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</si>
  <si>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</si>
  <si>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</si>
  <si>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</si>
  <si>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</si>
  <si>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</si>
  <si>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</si>
  <si>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</si>
  <si>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</si>
  <si>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</si>
  <si>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</si>
  <si>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</si>
  <si>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</si>
  <si>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</si>
  <si>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</si>
  <si>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</si>
  <si>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</si>
  <si>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</si>
  <si>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</si>
  <si>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</si>
  <si>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</si>
  <si>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</si>
  <si>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</si>
  <si>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</si>
  <si>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</si>
  <si>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</si>
  <si>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</si>
  <si>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</si>
  <si>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</si>
  <si>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</si>
  <si>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</si>
  <si>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</si>
  <si>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</si>
  <si>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</si>
  <si>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</si>
  <si>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</si>
  <si>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</si>
  <si>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</si>
  <si>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</si>
  <si>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</si>
  <si>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</si>
  <si>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</si>
  <si>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</si>
  <si>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</si>
  <si>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</si>
  <si>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</si>
  <si>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</si>
  <si>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</si>
  <si>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</si>
  <si>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</si>
  <si>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</si>
  <si>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</si>
  <si>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</si>
  <si>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</si>
  <si>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</si>
  <si>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</si>
  <si>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</si>
  <si>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</si>
  <si>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</si>
  <si>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</si>
  <si>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</si>
  <si>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</si>
  <si>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</si>
  <si>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</si>
  <si>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</si>
  <si>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</si>
  <si>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</si>
  <si>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</si>
  <si>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</si>
  <si>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</si>
  <si>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</si>
  <si>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</si>
  <si>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</si>
  <si>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</si>
  <si>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</si>
  <si>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</si>
  <si>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</si>
  <si>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</si>
  <si>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</si>
  <si>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</si>
  <si>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</si>
  <si>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</si>
  <si>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</si>
  <si>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</si>
  <si>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</si>
  <si>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</si>
  <si>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</si>
  <si>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</si>
  <si>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</si>
  <si>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</si>
  <si>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</si>
  <si>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</si>
  <si>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</si>
  <si>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</si>
  <si>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</si>
  <si>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</si>
  <si>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</si>
  <si>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</si>
  <si>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</si>
  <si>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</si>
  <si>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</si>
  <si>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</si>
  <si>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</si>
  <si>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</si>
  <si>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</si>
  <si>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</si>
  <si>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</si>
  <si>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</si>
  <si>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</si>
  <si>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</si>
  <si>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</si>
  <si>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</si>
  <si>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</si>
  <si>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</si>
  <si>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</si>
  <si>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</si>
  <si>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</si>
  <si>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</si>
  <si>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</si>
  <si>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</si>
  <si>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</si>
  <si>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</si>
  <si>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</si>
  <si>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</si>
  <si>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</si>
  <si>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</si>
  <si>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</si>
  <si>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</si>
  <si>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</si>
  <si>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</si>
  <si>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</si>
  <si>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</si>
  <si>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</si>
  <si>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</si>
  <si>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</si>
  <si>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</si>
  <si>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</si>
  <si>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</si>
  <si>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</si>
  <si>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</si>
  <si>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</si>
  <si>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</si>
  <si>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</si>
  <si>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</si>
  <si>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</si>
  <si>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</si>
  <si>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</si>
  <si>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</si>
  <si>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</si>
  <si>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</si>
  <si>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</si>
  <si>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</si>
  <si>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</si>
  <si>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</si>
  <si>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</si>
  <si>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</si>
  <si>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</si>
  <si>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</si>
  <si>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</si>
  <si>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</si>
  <si>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</si>
  <si>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</si>
  <si>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</si>
  <si>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</si>
  <si>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</si>
  <si>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</si>
  <si>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</si>
  <si>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</si>
  <si>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</si>
  <si>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</si>
  <si>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</si>
  <si>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</si>
  <si>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</si>
  <si>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</si>
  <si>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</si>
  <si>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</si>
  <si>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</si>
  <si>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</si>
  <si>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</si>
  <si>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</si>
  <si>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</si>
  <si>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</si>
  <si>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</si>
  <si>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</si>
  <si>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</si>
  <si>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</si>
  <si>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</si>
  <si>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</si>
  <si>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</si>
  <si>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</si>
  <si>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</si>
  <si>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</si>
  <si>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</si>
  <si>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</si>
  <si>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</si>
  <si>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</si>
  <si>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</si>
  <si>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</si>
  <si>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</si>
  <si>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</si>
  <si>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</si>
  <si>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</si>
  <si>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</si>
  <si>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</si>
  <si>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</si>
  <si>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</si>
  <si>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</si>
  <si>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</si>
  <si>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</si>
  <si>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</si>
  <si>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</si>
  <si>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</si>
  <si>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</si>
  <si>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</si>
  <si>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</si>
  <si>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</si>
  <si>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</si>
  <si>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</si>
  <si>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</si>
  <si>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</si>
  <si>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</si>
  <si>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</si>
  <si>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</si>
  <si>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</si>
  <si>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</si>
  <si>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</si>
  <si>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</si>
  <si>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</si>
  <si>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</si>
  <si>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</si>
  <si>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</si>
  <si>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</si>
  <si>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</si>
  <si>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</si>
  <si>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</si>
  <si>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</si>
  <si>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</si>
  <si>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</si>
  <si>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</si>
  <si>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</si>
  <si>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</si>
  <si>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</si>
  <si>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</si>
  <si>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</si>
  <si>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</si>
  <si>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</si>
  <si>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</si>
  <si>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</si>
  <si>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</si>
  <si>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</si>
  <si>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</si>
  <si>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</si>
  <si>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</si>
  <si>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</si>
  <si>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</si>
  <si>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</si>
  <si>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</si>
  <si>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</si>
  <si>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</si>
  <si>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</si>
  <si>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</si>
  <si>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</si>
  <si>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</si>
  <si>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</si>
  <si>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</si>
  <si>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</si>
  <si>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</si>
  <si>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</si>
  <si>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</si>
  <si>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</si>
  <si>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</si>
  <si>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</si>
  <si>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</si>
  <si>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</si>
  <si>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</si>
  <si>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</si>
  <si>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</si>
  <si>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</si>
  <si>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</si>
  <si>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</si>
  <si>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</si>
  <si>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</si>
  <si>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</si>
  <si>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</si>
  <si>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</si>
  <si>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</si>
  <si>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</si>
  <si>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</si>
  <si>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</si>
  <si>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</si>
  <si>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</si>
  <si>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</si>
  <si>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</si>
  <si>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</si>
  <si>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</si>
  <si>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</si>
  <si>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</si>
  <si>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</si>
  <si>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</si>
  <si>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</si>
  <si>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</si>
  <si>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</si>
  <si>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</si>
  <si>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</si>
  <si>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</si>
  <si>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</si>
  <si>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</si>
  <si>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</si>
  <si>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</si>
  <si>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</si>
  <si>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</si>
  <si>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</si>
  <si>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</si>
  <si>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</si>
  <si>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</si>
  <si>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</si>
  <si>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</si>
  <si>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</si>
  <si>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</si>
  <si>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</si>
  <si>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</si>
  <si>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</si>
  <si>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</si>
  <si>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</si>
  <si>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</si>
  <si>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</si>
  <si>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</si>
  <si>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</si>
  <si>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</si>
  <si>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</si>
  <si>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</si>
  <si>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</si>
  <si>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</si>
  <si>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</si>
  <si>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</si>
  <si>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</si>
  <si>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</si>
  <si>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</si>
  <si>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</si>
  <si>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</si>
  <si>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</si>
  <si>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</si>
  <si>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</si>
  <si>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</si>
  <si>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</si>
  <si>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</si>
  <si>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</si>
  <si>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</si>
  <si>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</si>
  <si>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</si>
  <si>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</si>
  <si>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</si>
  <si>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</si>
  <si>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</si>
  <si>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</si>
  <si>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</si>
  <si>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</si>
  <si>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</si>
  <si>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</si>
  <si>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</si>
  <si>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</si>
  <si>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</si>
  <si>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</si>
  <si>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</si>
  <si>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</si>
  <si>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</si>
  <si>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</si>
  <si>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</si>
  <si>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</si>
  <si>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</si>
  <si>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</si>
  <si>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</si>
  <si>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</si>
  <si>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</si>
  <si>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</si>
  <si>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</si>
  <si>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</si>
  <si>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</si>
  <si>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</si>
  <si>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</si>
  <si>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</si>
  <si>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</si>
  <si>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</si>
  <si>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</si>
  <si>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</si>
  <si>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</si>
  <si>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</si>
  <si>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</si>
  <si>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</si>
  <si>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</si>
  <si>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</si>
  <si>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</si>
  <si>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</si>
  <si>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</si>
  <si>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</si>
  <si>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</si>
  <si>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</si>
  <si>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</si>
  <si>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</si>
  <si>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</si>
  <si>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</si>
  <si>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</si>
  <si>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</si>
  <si>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</si>
  <si>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</si>
  <si>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</si>
  <si>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</si>
  <si>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</si>
  <si>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</si>
  <si>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</si>
  <si>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</si>
  <si>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</si>
  <si>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</si>
  <si>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</si>
  <si>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</si>
  <si>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</si>
  <si>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</si>
  <si>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</si>
  <si>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</si>
  <si>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</si>
  <si>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</si>
  <si>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</si>
  <si>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</si>
  <si>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</si>
  <si>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</si>
  <si>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</si>
  <si>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</si>
  <si>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</si>
  <si>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</si>
  <si>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</si>
  <si>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</si>
  <si>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</si>
  <si>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</si>
  <si>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</si>
  <si>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</si>
  <si>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</si>
  <si>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</si>
  <si>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</si>
  <si>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</si>
  <si>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</si>
  <si>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</si>
  <si>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</si>
  <si>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</si>
  <si>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</si>
  <si>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</si>
  <si>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</si>
  <si>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</si>
  <si>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</si>
  <si>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</si>
  <si>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</si>
  <si>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</si>
  <si>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</si>
  <si>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</si>
  <si>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</si>
  <si>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</si>
  <si>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</si>
  <si>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</si>
  <si>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</si>
  <si>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</si>
  <si>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</si>
  <si>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</si>
  <si>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</si>
  <si>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</si>
  <si>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</si>
  <si>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</si>
  <si>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</si>
  <si>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</si>
  <si>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</si>
  <si>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</si>
  <si>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</si>
  <si>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</si>
  <si>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</si>
  <si>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</si>
  <si>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</si>
  <si>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</si>
  <si>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</si>
  <si>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</si>
  <si>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</si>
  <si>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</si>
  <si>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</si>
  <si>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</si>
  <si>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</si>
  <si>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</si>
  <si>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</si>
  <si>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</si>
  <si>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</si>
  <si>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</si>
  <si>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</si>
  <si>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</si>
  <si>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</si>
  <si>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</si>
  <si>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</si>
  <si>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</si>
  <si>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</si>
  <si>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</si>
  <si>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</si>
  <si>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</si>
  <si>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</si>
  <si>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</si>
  <si>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</si>
  <si>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</si>
  <si>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</si>
  <si>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</si>
  <si>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</si>
  <si>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</si>
  <si>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</si>
  <si>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</si>
  <si>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</si>
  <si>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</si>
  <si>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</si>
  <si>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</si>
  <si>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</si>
  <si>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</si>
  <si>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</si>
  <si>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</si>
  <si>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</si>
  <si>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</si>
  <si>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</si>
  <si>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</si>
  <si>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</si>
  <si>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</si>
  <si>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</si>
  <si>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</si>
  <si>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</si>
  <si>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</si>
  <si>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</si>
  <si>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</si>
  <si>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</si>
  <si>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</si>
  <si>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</si>
  <si>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</si>
  <si>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</si>
  <si>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</si>
  <si>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</si>
  <si>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</si>
  <si>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</si>
  <si>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</si>
  <si>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</si>
  <si>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</si>
  <si>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</si>
  <si>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</si>
  <si>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</si>
  <si>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</si>
  <si>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</si>
  <si>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</si>
  <si>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</si>
  <si>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</si>
  <si>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</si>
  <si>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</si>
  <si>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</si>
  <si>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</si>
  <si>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</si>
  <si>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</si>
  <si>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</si>
  <si>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</si>
  <si>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</si>
  <si>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</si>
  <si>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</si>
  <si>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</si>
  <si>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</si>
  <si>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</si>
  <si>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</si>
  <si>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</si>
  <si>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</si>
  <si>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</si>
  <si>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</si>
  <si>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</si>
  <si>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</si>
  <si>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</si>
  <si>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</si>
  <si>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</si>
  <si>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</si>
  <si>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</si>
  <si>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</si>
  <si>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</si>
  <si>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</si>
  <si>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</si>
  <si>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</si>
  <si>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</si>
  <si>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</si>
  <si>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</si>
  <si>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</si>
  <si>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</si>
  <si>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</si>
  <si>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</si>
  <si>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</si>
  <si>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</si>
  <si>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</si>
  <si>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</si>
  <si>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</si>
  <si>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</si>
  <si>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</si>
  <si>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</si>
  <si>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</si>
  <si>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</si>
  <si>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</si>
  <si>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</si>
  <si>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</si>
  <si>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</si>
  <si>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</si>
  <si>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</si>
  <si>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</si>
  <si>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</si>
  <si>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</si>
  <si>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</si>
  <si>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</si>
  <si>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</si>
  <si>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</si>
  <si>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</si>
  <si>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</si>
  <si>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</si>
  <si>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</si>
  <si>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</si>
  <si>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</si>
  <si>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</si>
  <si>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</si>
  <si>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</si>
  <si>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</si>
  <si>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</si>
  <si>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</si>
  <si>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</si>
  <si>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</si>
  <si>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</si>
  <si>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</si>
  <si>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</si>
  <si>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</si>
  <si>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</si>
  <si>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</si>
  <si>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</si>
  <si>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</si>
  <si>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</si>
  <si>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</si>
  <si>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</si>
  <si>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</si>
  <si>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</si>
  <si>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</si>
  <si>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</si>
  <si>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</si>
  <si>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</si>
  <si>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</si>
  <si>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</si>
  <si>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</si>
  <si>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</si>
  <si>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</si>
  <si>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</si>
  <si>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</si>
  <si>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</si>
  <si>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</si>
  <si>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</si>
  <si>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</si>
  <si>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</si>
  <si>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</si>
  <si>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</si>
  <si>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</si>
  <si>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</si>
  <si>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</si>
  <si>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</si>
  <si>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</si>
  <si>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</si>
  <si>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</si>
  <si>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</si>
  <si>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</si>
  <si>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</si>
  <si>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</si>
  <si>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</si>
  <si>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</si>
  <si>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</si>
  <si>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</si>
  <si>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</si>
  <si>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</si>
  <si>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</si>
  <si>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</si>
  <si>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</si>
  <si>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</si>
  <si>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</si>
  <si>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</si>
  <si>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</si>
  <si>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</si>
  <si>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</si>
  <si>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</si>
  <si>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</si>
  <si>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</si>
  <si>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</si>
  <si>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</si>
  <si>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</si>
  <si>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</si>
  <si>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</si>
  <si>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</si>
  <si>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</si>
  <si>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</si>
  <si>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</si>
  <si>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</si>
  <si>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</si>
  <si>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</si>
  <si>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</si>
  <si>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</si>
  <si>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</si>
  <si>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</si>
  <si>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</si>
  <si>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</si>
  <si>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</si>
  <si>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</si>
  <si>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</si>
  <si>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</si>
  <si>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</si>
  <si>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</si>
  <si>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</si>
  <si>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</si>
  <si>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</si>
  <si>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</si>
  <si>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</si>
  <si>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</si>
  <si>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</si>
  <si>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</si>
  <si>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</si>
  <si>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</si>
  <si>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</si>
  <si>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</si>
  <si>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</si>
  <si>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</si>
  <si>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</si>
  <si>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</si>
  <si>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</si>
  <si>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</si>
  <si>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</si>
  <si>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</si>
  <si>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</si>
  <si>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</si>
  <si>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</si>
  <si>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</si>
  <si>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</si>
  <si>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</si>
  <si>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</si>
  <si>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</si>
  <si>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</si>
  <si>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</si>
  <si>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</si>
  <si>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</si>
  <si>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</si>
  <si>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</si>
  <si>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</si>
  <si>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</si>
  <si>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</si>
  <si>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</si>
  <si>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</si>
  <si>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</si>
  <si>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</si>
  <si>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</si>
  <si>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</si>
  <si>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</si>
  <si>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</si>
  <si>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</si>
  <si>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</si>
  <si>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</si>
  <si>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</si>
  <si>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</si>
  <si>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</si>
  <si>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</si>
  <si>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</si>
  <si>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</si>
  <si>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</si>
  <si>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</si>
  <si>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</si>
  <si>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</si>
  <si>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</si>
  <si>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</si>
  <si>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</si>
  <si>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</si>
  <si>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</si>
  <si>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</si>
  <si>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</si>
  <si>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</si>
  <si>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</si>
  <si>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</si>
  <si>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</si>
  <si>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</si>
  <si>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</si>
  <si>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</si>
  <si>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</si>
  <si>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</si>
  <si>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</si>
  <si>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</si>
  <si>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</si>
  <si>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</si>
  <si>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</si>
  <si>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</si>
  <si>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</si>
  <si>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</si>
  <si>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</si>
  <si>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</si>
  <si>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</si>
  <si>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</si>
  <si>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</si>
  <si>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</si>
  <si>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</si>
  <si>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</si>
  <si>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</si>
  <si>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</si>
  <si>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</si>
  <si>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</si>
  <si>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</si>
  <si>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</si>
  <si>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</si>
  <si>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</si>
  <si>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</si>
  <si>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</si>
  <si>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</si>
  <si>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</si>
  <si>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</si>
  <si>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</si>
  <si>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</si>
  <si>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</si>
  <si>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</si>
  <si>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</si>
  <si>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</si>
  <si>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</si>
  <si>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</si>
  <si>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</si>
  <si>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</si>
  <si>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</si>
  <si>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</si>
  <si>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</si>
  <si>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</si>
  <si>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</si>
  <si>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</si>
  <si>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</si>
  <si>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</si>
  <si>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</si>
  <si>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</si>
  <si>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</si>
  <si>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</si>
  <si>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</si>
  <si>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</si>
  <si>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</si>
  <si>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</si>
  <si>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</si>
  <si>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</si>
  <si>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</si>
  <si>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</si>
  <si>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</si>
  <si>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</si>
  <si>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</si>
  <si>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</si>
  <si>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</si>
  <si>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</si>
  <si>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</si>
  <si>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</si>
  <si>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</si>
  <si>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</si>
  <si>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</si>
  <si>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</si>
  <si>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</si>
  <si>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</si>
  <si>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</si>
  <si>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</si>
  <si>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</si>
  <si>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</si>
  <si>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</si>
  <si>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</si>
  <si>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</si>
  <si>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</si>
  <si>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</si>
  <si>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</si>
  <si>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</si>
  <si>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</si>
  <si>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</si>
  <si>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</si>
  <si>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</si>
  <si>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</si>
  <si>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</si>
  <si>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</si>
  <si>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</si>
  <si>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</si>
  <si>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</si>
  <si>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</si>
  <si>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</si>
  <si>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</si>
  <si>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</si>
  <si>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</si>
  <si>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</si>
  <si>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</si>
  <si>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</si>
  <si>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</si>
  <si>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</si>
  <si>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</si>
  <si>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</si>
  <si>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</si>
  <si>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</si>
  <si>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</si>
  <si>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</si>
  <si>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</si>
  <si>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</si>
  <si>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</si>
  <si>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</si>
  <si>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</si>
  <si>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</si>
  <si>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</si>
  <si>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</si>
  <si>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</si>
  <si>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</si>
  <si>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</si>
  <si>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</si>
  <si>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</si>
  <si>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</si>
  <si>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</si>
  <si>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</si>
  <si>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</si>
  <si>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</si>
  <si>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</si>
  <si>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</si>
  <si>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</si>
  <si>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</si>
  <si>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</si>
  <si>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</si>
  <si>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</si>
  <si>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</si>
  <si>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</si>
  <si>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</si>
  <si>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</si>
  <si>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</si>
  <si>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</si>
  <si>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</si>
  <si>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</si>
  <si>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</si>
  <si>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</si>
  <si>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</si>
  <si>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</si>
  <si>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</si>
  <si>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</si>
  <si>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</si>
  <si>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</si>
  <si>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</si>
  <si>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</si>
  <si>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</si>
  <si>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</si>
  <si>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</si>
  <si>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</si>
  <si>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</si>
  <si>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</si>
  <si>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</si>
  <si>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</si>
  <si>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</si>
  <si>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</si>
  <si>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</si>
  <si>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</si>
  <si>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</si>
  <si>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</si>
  <si>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</si>
  <si>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</si>
  <si>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</si>
  <si>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</si>
  <si>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</si>
  <si>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</si>
  <si>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</si>
  <si>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</si>
  <si>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</si>
  <si>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</si>
  <si>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</si>
  <si>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</si>
  <si>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</si>
  <si>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</si>
  <si>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</si>
  <si>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</si>
  <si>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</si>
  <si>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</si>
  <si>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</si>
  <si>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</si>
  <si>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</si>
  <si>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</si>
  <si>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</si>
  <si>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</si>
  <si>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</si>
  <si>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</si>
  <si>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</si>
  <si>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</si>
  <si>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</si>
  <si>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</si>
  <si>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</si>
  <si>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</si>
  <si>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</si>
  <si>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</si>
  <si>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</si>
  <si>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</si>
  <si>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</si>
  <si>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</si>
  <si>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</si>
  <si>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</si>
  <si>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</si>
  <si>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</si>
  <si>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</si>
  <si>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</si>
  <si>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</si>
  <si>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</si>
  <si>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</si>
  <si>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</si>
  <si>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</si>
  <si>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</si>
  <si>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</si>
  <si>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</si>
  <si>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</si>
  <si>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</si>
  <si>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</si>
  <si>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</si>
  <si>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</si>
  <si>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</si>
  <si>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</si>
  <si>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</si>
  <si>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</si>
  <si>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</si>
  <si>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</si>
  <si>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</si>
  <si>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</si>
  <si>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</si>
  <si>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</si>
  <si>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</si>
  <si>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</si>
  <si>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</si>
  <si>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</si>
  <si>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</si>
  <si>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</si>
  <si>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</si>
  <si>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</si>
  <si>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</si>
  <si>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</si>
  <si>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</si>
  <si>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</si>
  <si>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</si>
  <si>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</si>
  <si>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</si>
  <si>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</si>
  <si>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</si>
  <si>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</si>
  <si>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</si>
  <si>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</si>
  <si>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</si>
  <si>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</si>
  <si>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</si>
  <si>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</si>
  <si>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</si>
  <si>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</si>
  <si>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</si>
  <si>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</si>
  <si>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</si>
  <si>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</si>
  <si>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</si>
  <si>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</si>
  <si>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</si>
  <si>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</si>
  <si>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</si>
  <si>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</si>
  <si>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</si>
  <si>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</si>
  <si>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</si>
  <si>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</si>
  <si>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</si>
  <si>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</si>
  <si>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</si>
  <si>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</si>
  <si>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</si>
  <si>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</si>
  <si>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</si>
  <si>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</si>
  <si>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</si>
  <si>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</si>
  <si>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</si>
  <si>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</si>
  <si>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</si>
  <si>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</si>
  <si>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</si>
  <si>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</si>
  <si>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</si>
  <si>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</si>
  <si>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</si>
  <si>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</si>
  <si>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</si>
  <si>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</si>
  <si>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</si>
  <si>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</si>
  <si>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</si>
  <si>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</si>
  <si>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</si>
  <si>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</si>
  <si>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</si>
  <si>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</si>
  <si>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</si>
  <si>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</si>
  <si>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</si>
  <si>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</si>
  <si>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</si>
  <si>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</si>
  <si>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</si>
  <si>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</si>
  <si>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</si>
  <si>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</si>
  <si>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</si>
  <si>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</si>
  <si>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</si>
  <si>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</si>
  <si>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</si>
  <si>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</si>
  <si>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</si>
  <si>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</si>
  <si>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</si>
  <si>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</si>
  <si>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</si>
  <si>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</si>
  <si>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</si>
  <si>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</si>
  <si>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</si>
  <si>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</si>
  <si>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</si>
  <si>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</si>
  <si>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</si>
  <si>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</si>
  <si>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</si>
  <si>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</si>
  <si>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</si>
  <si>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</si>
  <si>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</si>
  <si>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</si>
  <si>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</si>
  <si>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</si>
  <si>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</si>
  <si>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</si>
  <si>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</si>
  <si>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</si>
  <si>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</si>
  <si>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</si>
  <si>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</si>
  <si>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</si>
  <si>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</si>
  <si>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</si>
  <si>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</si>
  <si>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</si>
  <si>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</si>
  <si>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</si>
  <si>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</si>
  <si>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</si>
  <si>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</si>
  <si>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</si>
  <si>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</si>
  <si>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</si>
  <si>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</si>
  <si>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</si>
  <si>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</si>
  <si>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</si>
  <si>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</si>
  <si>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</si>
  <si>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</si>
  <si>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</si>
  <si>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</si>
  <si>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</si>
  <si>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</si>
  <si>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</si>
  <si>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</si>
  <si>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</si>
  <si>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</si>
  <si>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</si>
  <si>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</si>
  <si>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</si>
  <si>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</si>
  <si>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</si>
  <si>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</si>
  <si>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</si>
  <si>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</si>
  <si>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</si>
  <si>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</si>
  <si>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</si>
  <si>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</si>
  <si>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</si>
  <si>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</si>
  <si>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</si>
  <si>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</si>
  <si>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</si>
  <si>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</si>
  <si>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</si>
  <si>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</si>
  <si>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</si>
  <si>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</si>
  <si>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</si>
  <si>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</si>
  <si>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</si>
  <si>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</si>
  <si>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</si>
  <si>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</si>
  <si>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</si>
  <si>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</si>
  <si>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</si>
  <si>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</si>
  <si>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</si>
  <si>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</si>
  <si>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</si>
  <si>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</si>
  <si>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</si>
  <si>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</si>
  <si>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</si>
  <si>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</si>
  <si>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</si>
  <si>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</si>
  <si>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</si>
  <si>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</si>
  <si>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</si>
  <si>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</si>
  <si>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</si>
  <si>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</si>
  <si>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</si>
  <si>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</si>
  <si>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</si>
  <si>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</si>
  <si>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</si>
  <si>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</si>
  <si>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</si>
  <si>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</si>
  <si>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</si>
  <si>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</si>
  <si>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</si>
  <si>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</si>
  <si>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</si>
  <si>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</si>
  <si>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</si>
  <si>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</si>
  <si>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</si>
  <si>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</si>
  <si>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</si>
  <si>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</si>
  <si>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</si>
  <si>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</si>
  <si>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</si>
  <si>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</si>
  <si>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</si>
  <si>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</si>
  <si>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</si>
  <si>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</si>
  <si>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</si>
  <si>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</si>
  <si>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</si>
  <si>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</si>
  <si>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</si>
  <si>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</si>
  <si>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</si>
  <si>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</si>
  <si>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</si>
  <si>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</si>
  <si>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</si>
  <si>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</si>
  <si>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</si>
  <si>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</si>
  <si>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</si>
  <si>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</si>
  <si>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</si>
  <si>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</si>
  <si>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</si>
  <si>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</si>
  <si>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</si>
  <si>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</si>
  <si>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</si>
  <si>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</si>
  <si>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</si>
  <si>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</si>
  <si>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</si>
  <si>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</si>
  <si>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</si>
  <si>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</si>
  <si>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</si>
  <si>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</si>
  <si>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</si>
  <si>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</si>
  <si>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</si>
  <si>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</si>
  <si>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</si>
  <si>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</si>
  <si>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</si>
  <si>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</si>
  <si>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</si>
  <si>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</si>
  <si>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</si>
  <si>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</si>
  <si>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</si>
  <si>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</si>
  <si>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</si>
  <si>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</si>
  <si>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</si>
  <si>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</si>
  <si>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</si>
  <si>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</si>
  <si>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</si>
  <si>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</si>
  <si>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</si>
  <si>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</si>
  <si>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</si>
  <si>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</si>
  <si>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</si>
  <si>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</si>
  <si>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</si>
  <si>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</si>
  <si>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</si>
  <si>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</si>
  <si>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</si>
  <si>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</si>
  <si>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</si>
  <si>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</si>
  <si>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</si>
  <si>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</si>
  <si>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</si>
  <si>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</si>
  <si>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</si>
  <si>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</si>
  <si>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</si>
  <si>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</si>
  <si>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</si>
  <si>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</si>
  <si>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</si>
  <si>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</si>
  <si>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</si>
  <si>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</si>
  <si>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</si>
  <si>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</si>
  <si>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</si>
  <si>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</si>
  <si>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</si>
  <si>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</si>
  <si>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</si>
  <si>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</si>
  <si>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</si>
  <si>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</si>
  <si>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</si>
  <si>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</si>
  <si>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</si>
  <si>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</si>
  <si>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</si>
  <si>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</si>
  <si>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</si>
  <si>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</si>
  <si>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</si>
  <si>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</si>
  <si>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</si>
  <si>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</si>
  <si>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</si>
  <si>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</si>
  <si>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</si>
  <si>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</si>
  <si>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</si>
  <si>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</si>
  <si>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</si>
  <si>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</si>
  <si>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</si>
  <si>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</si>
  <si>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</si>
  <si>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</si>
  <si>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</si>
  <si>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</si>
  <si>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</si>
  <si>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</si>
  <si>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</si>
  <si>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</si>
  <si>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</si>
  <si>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</si>
  <si>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</si>
  <si>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</si>
  <si>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</si>
  <si>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</si>
  <si>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</si>
  <si>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</si>
  <si>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</si>
  <si>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</si>
  <si>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</si>
  <si>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</si>
  <si>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</si>
  <si>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</si>
  <si>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</si>
  <si>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</si>
  <si>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</si>
  <si>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</si>
  <si>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</si>
  <si>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</si>
  <si>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</si>
  <si>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</si>
  <si>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</si>
  <si>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</si>
  <si>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</si>
  <si>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</si>
  <si>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</si>
  <si>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</si>
  <si>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</si>
  <si>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</si>
  <si>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</si>
  <si>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</si>
  <si>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</si>
  <si>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</si>
  <si>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</si>
  <si>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</si>
  <si>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</si>
  <si>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</si>
  <si>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</si>
  <si>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</si>
  <si>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</si>
  <si>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</si>
  <si>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</si>
  <si>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</si>
  <si>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</si>
  <si>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</si>
  <si>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</si>
  <si>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</si>
  <si>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</si>
  <si>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</si>
  <si>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</si>
  <si>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</si>
  <si>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</si>
  <si>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</si>
  <si>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</si>
  <si>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</si>
  <si>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</si>
  <si>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</si>
  <si>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</si>
  <si>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</si>
  <si>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</si>
  <si>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</si>
  <si>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</si>
  <si>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</si>
  <si>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</si>
  <si>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</si>
  <si>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</si>
  <si>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</si>
  <si>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</si>
  <si>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</si>
  <si>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</si>
  <si>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</si>
  <si>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</si>
  <si>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</si>
  <si>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</si>
  <si>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</si>
  <si>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</si>
  <si>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</si>
  <si>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</si>
  <si>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</si>
  <si>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</si>
  <si>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</si>
  <si>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</si>
  <si>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</si>
  <si>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</si>
  <si>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</si>
  <si>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</si>
  <si>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</si>
  <si>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</si>
  <si>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</si>
  <si>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</si>
  <si>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</si>
  <si>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</si>
  <si>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</si>
  <si>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</si>
  <si>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</si>
  <si>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</si>
  <si>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</si>
  <si>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</si>
  <si>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</si>
  <si>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</si>
  <si>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</si>
  <si>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</si>
  <si>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</si>
  <si>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</si>
  <si>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</si>
  <si>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</si>
  <si>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</si>
  <si>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</si>
  <si>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</si>
  <si>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</si>
  <si>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</si>
  <si>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</si>
  <si>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</si>
  <si>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</si>
  <si>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</si>
  <si>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</si>
  <si>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</si>
  <si>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</si>
  <si>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</si>
  <si>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</si>
  <si>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</si>
  <si>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</si>
  <si>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</si>
  <si>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</si>
  <si>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</si>
  <si>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</si>
  <si>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</si>
  <si>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</si>
  <si>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</si>
  <si>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</si>
  <si>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</si>
  <si>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</si>
  <si>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</si>
  <si>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</si>
  <si>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</si>
  <si>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</si>
  <si>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</si>
  <si>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</si>
  <si>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</si>
  <si>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</si>
  <si>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</si>
  <si>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</si>
  <si>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</si>
  <si>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</si>
  <si>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</si>
  <si>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</si>
  <si>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</si>
  <si>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</si>
  <si>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</si>
  <si>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</si>
  <si>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</si>
  <si>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</si>
  <si>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</si>
  <si>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</si>
  <si>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</si>
  <si>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</si>
  <si>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</si>
  <si>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</si>
  <si>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</si>
  <si>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</si>
  <si>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</si>
  <si>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</si>
  <si>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</si>
  <si>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</si>
  <si>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</si>
  <si>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</si>
  <si>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</si>
  <si>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</si>
  <si>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</si>
  <si>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</si>
  <si>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</si>
  <si>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</si>
  <si>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</si>
  <si>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</si>
  <si>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</si>
  <si>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</si>
  <si>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</si>
  <si>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</si>
  <si>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</si>
  <si>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</si>
  <si>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</si>
  <si>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</si>
  <si>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</si>
  <si>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</si>
  <si>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</si>
  <si>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</si>
  <si>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</si>
  <si>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</si>
  <si>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</si>
  <si>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</si>
  <si>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</si>
  <si>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</si>
  <si>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</si>
  <si>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</si>
  <si>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</si>
  <si>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</si>
  <si>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</si>
  <si>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</si>
  <si>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</si>
  <si>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</si>
  <si>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</si>
  <si>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</si>
  <si>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</si>
  <si>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</si>
  <si>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</si>
  <si>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</si>
  <si>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</si>
  <si>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</si>
  <si>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</si>
  <si>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</si>
  <si>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</si>
  <si>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</si>
  <si>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</si>
  <si>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</si>
  <si>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</si>
  <si>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</si>
  <si>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</si>
  <si>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</si>
  <si>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</si>
  <si>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</si>
  <si>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</si>
  <si>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</si>
  <si>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</si>
  <si>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</si>
  <si>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</si>
  <si>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</si>
  <si>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</si>
  <si>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</si>
  <si>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</si>
  <si>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</si>
  <si>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</si>
  <si>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</si>
  <si>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</si>
  <si>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</si>
  <si>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</si>
  <si>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</si>
  <si>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</si>
  <si>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</si>
  <si>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</si>
  <si>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</si>
  <si>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</si>
  <si>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</si>
  <si>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</si>
  <si>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</si>
  <si>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</si>
  <si>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</si>
  <si>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</si>
  <si>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</si>
  <si>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</si>
  <si>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</si>
  <si>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</si>
  <si>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</si>
  <si>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</si>
  <si>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</si>
  <si>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</si>
  <si>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</si>
  <si>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</si>
  <si>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</si>
  <si>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</si>
  <si>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</si>
  <si>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</si>
  <si>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</si>
  <si>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</si>
  <si>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</si>
  <si>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</si>
  <si>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</si>
  <si>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</si>
  <si>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</si>
  <si>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</si>
  <si>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</si>
  <si>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</si>
  <si>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</si>
  <si>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</si>
  <si>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</si>
  <si>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</si>
  <si>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</si>
  <si>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</si>
  <si>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</si>
  <si>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</si>
  <si>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</si>
  <si>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</si>
  <si>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</si>
  <si>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</si>
  <si>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</si>
  <si>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</si>
  <si>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</si>
  <si>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</si>
  <si>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</si>
  <si>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</si>
  <si>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</si>
  <si>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</si>
  <si>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</si>
  <si>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</si>
  <si>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</si>
  <si>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</si>
  <si>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</si>
  <si>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</si>
  <si>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</si>
  <si>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</si>
  <si>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</si>
  <si>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</si>
  <si>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</si>
  <si>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</si>
  <si>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</si>
  <si>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</si>
  <si>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</si>
  <si>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</si>
  <si>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</si>
  <si>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</si>
  <si>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</si>
  <si>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</si>
  <si>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</si>
  <si>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</si>
  <si>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</si>
  <si>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</si>
  <si>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</si>
  <si>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</si>
  <si>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</si>
  <si>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</si>
  <si>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</si>
  <si>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</si>
  <si>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</si>
  <si>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</si>
  <si>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</si>
  <si>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</si>
  <si>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</si>
  <si>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</si>
  <si>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</si>
  <si>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</si>
  <si>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</si>
  <si>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</si>
  <si>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</si>
  <si>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</si>
  <si>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</si>
  <si>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</si>
  <si>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</si>
  <si>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</si>
  <si>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</si>
  <si>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</si>
  <si>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</si>
  <si>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</si>
  <si>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</si>
  <si>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</si>
  <si>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</si>
  <si>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</si>
  <si>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</si>
  <si>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</si>
  <si>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</si>
  <si>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</si>
  <si>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</si>
  <si>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</si>
  <si>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</si>
  <si>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</si>
  <si>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</si>
  <si>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</si>
  <si>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</si>
  <si>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</si>
  <si>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</si>
  <si>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</si>
  <si>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</si>
  <si>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</si>
  <si>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</si>
  <si>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</si>
  <si>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</si>
  <si>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</si>
  <si>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</si>
  <si>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</si>
  <si>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</si>
  <si>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</si>
  <si>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</si>
  <si>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</si>
  <si>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</si>
  <si>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</si>
  <si>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</si>
  <si>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</si>
  <si>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</si>
  <si>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</si>
  <si>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</si>
  <si>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</si>
  <si>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</si>
  <si>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</si>
  <si>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</si>
  <si>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</si>
  <si>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</si>
  <si>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</si>
  <si>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</si>
  <si>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</si>
  <si>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</si>
  <si>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</si>
  <si>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</si>
  <si>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</si>
  <si>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</si>
  <si>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</si>
  <si>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</si>
  <si>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</si>
  <si>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</si>
  <si>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</si>
  <si>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</si>
  <si>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</si>
  <si>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</si>
  <si>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</si>
  <si>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</si>
  <si>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</si>
  <si>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</si>
  <si>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</si>
  <si>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</si>
  <si>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</si>
  <si>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</si>
  <si>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</si>
  <si>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</si>
  <si>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</si>
  <si>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</si>
  <si>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</si>
  <si>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</si>
  <si>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</si>
  <si>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</si>
  <si>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</si>
  <si>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</si>
  <si>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</si>
  <si>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</si>
  <si>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</si>
  <si>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</si>
  <si>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</si>
  <si>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</si>
  <si>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</si>
  <si>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</si>
  <si>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</si>
  <si>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</si>
  <si>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</si>
  <si>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</si>
  <si>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</si>
  <si>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</si>
  <si>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</si>
  <si>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</si>
  <si>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</si>
  <si>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</si>
  <si>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</si>
  <si>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</si>
  <si>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</si>
  <si>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</si>
  <si>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</si>
  <si>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</si>
  <si>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</si>
  <si>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</si>
  <si>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</si>
  <si>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</si>
  <si>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</si>
  <si>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</si>
  <si>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</si>
  <si>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</si>
  <si>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</si>
  <si>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</si>
  <si>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</si>
  <si>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</si>
  <si>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</si>
  <si>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</si>
  <si>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</si>
  <si>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</si>
  <si>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</si>
  <si>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</si>
  <si>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</si>
  <si>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</si>
  <si>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</si>
  <si>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</si>
  <si>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</si>
  <si>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</si>
  <si>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</si>
  <si>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</si>
  <si>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</si>
  <si>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</si>
  <si>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</si>
  <si>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</si>
  <si>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</si>
  <si>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</si>
  <si>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</si>
  <si>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</si>
  <si>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</si>
  <si>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</si>
  <si>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</si>
  <si>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</si>
  <si>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</si>
  <si>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</si>
  <si>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</si>
  <si>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</si>
  <si>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</si>
  <si>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</si>
  <si>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</si>
  <si>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</si>
  <si>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</si>
  <si>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</si>
  <si>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</si>
  <si>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</si>
  <si>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</si>
  <si>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</si>
  <si>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</si>
  <si>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</si>
  <si>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</si>
  <si>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</si>
  <si>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</si>
  <si>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</si>
  <si>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</si>
  <si>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</si>
  <si>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</si>
  <si>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</si>
  <si>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</si>
  <si>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</si>
  <si>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</si>
  <si>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</si>
  <si>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</si>
  <si>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</si>
  <si>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</si>
  <si>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</si>
  <si>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</si>
  <si>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</si>
  <si>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</si>
  <si>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</si>
  <si>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</si>
  <si>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</si>
  <si>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</si>
  <si>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</si>
  <si>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</si>
  <si>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</si>
  <si>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</si>
  <si>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</si>
  <si>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</si>
  <si>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</si>
  <si>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</si>
  <si>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</si>
  <si>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</si>
  <si>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</si>
  <si>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</si>
  <si>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</si>
  <si>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</si>
  <si>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</si>
  <si>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</si>
  <si>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</si>
  <si>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</si>
  <si>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</si>
  <si>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</si>
  <si>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</si>
  <si>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</si>
  <si>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</si>
  <si>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</si>
  <si>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</si>
  <si>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</si>
  <si>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</si>
  <si>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</si>
  <si>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</si>
  <si>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</si>
  <si>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</si>
  <si>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</si>
  <si>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</si>
  <si>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</si>
  <si>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</si>
  <si>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</si>
  <si>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</si>
  <si>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</si>
  <si>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</si>
  <si>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</si>
  <si>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</si>
  <si>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</si>
  <si>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</si>
  <si>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</si>
  <si>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</si>
  <si>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</si>
  <si>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</si>
  <si>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</si>
  <si>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</si>
  <si>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</si>
  <si>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</si>
  <si>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</si>
  <si>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</si>
  <si>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</si>
  <si>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</si>
  <si>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</si>
  <si>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</si>
  <si>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</si>
  <si>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</si>
  <si>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</si>
  <si>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</si>
  <si>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</si>
  <si>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</si>
  <si>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</si>
  <si>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</si>
  <si>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</si>
  <si>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</si>
  <si>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</si>
  <si>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</si>
  <si>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</si>
  <si>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</si>
  <si>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</si>
  <si>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</si>
  <si>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</si>
  <si>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</si>
  <si>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</si>
  <si>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</si>
  <si>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</si>
  <si>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</si>
  <si>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</si>
  <si>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</si>
  <si>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</si>
  <si>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</si>
  <si>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</si>
  <si>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</si>
  <si>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</si>
  <si>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</si>
  <si>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</si>
  <si>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</si>
  <si>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</si>
  <si>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</si>
  <si>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</si>
  <si>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</si>
  <si>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</si>
  <si>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</si>
  <si>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</si>
  <si>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</si>
  <si>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</si>
  <si>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</si>
  <si>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</si>
  <si>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</si>
  <si>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</si>
  <si>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</si>
  <si>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</si>
  <si>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</si>
  <si>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</si>
  <si>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</si>
  <si>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</si>
  <si>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</si>
  <si>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</si>
  <si>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</si>
  <si>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</si>
  <si>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</si>
  <si>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</si>
  <si>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</si>
  <si>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</si>
  <si>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</si>
  <si>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</si>
  <si>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</si>
  <si>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</si>
  <si>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</si>
  <si>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</si>
  <si>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</si>
  <si>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</si>
  <si>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</si>
  <si>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</si>
  <si>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</si>
  <si>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</si>
  <si>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</si>
  <si>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</si>
  <si>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</si>
  <si>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</si>
  <si>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</si>
  <si>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</si>
  <si>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</si>
  <si>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</si>
  <si>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</si>
  <si>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</si>
  <si>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</si>
  <si>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</si>
  <si>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</si>
  <si>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</si>
  <si>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</si>
  <si>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</si>
  <si>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</si>
  <si>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</si>
  <si>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</si>
  <si>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</si>
  <si>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</si>
  <si>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</si>
  <si>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</si>
  <si>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</si>
  <si>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</si>
  <si>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</si>
  <si>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</si>
  <si>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</si>
  <si>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</si>
  <si>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</si>
  <si>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</si>
  <si>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</si>
  <si>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</si>
  <si>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</si>
  <si>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</si>
  <si>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</si>
  <si>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</si>
  <si>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</si>
  <si>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</si>
  <si>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</si>
  <si>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</si>
  <si>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</si>
  <si>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</si>
  <si>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</si>
  <si>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</si>
  <si>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</si>
  <si>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</si>
  <si>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</si>
  <si>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</si>
  <si>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</si>
  <si>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</si>
  <si>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</si>
  <si>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</si>
  <si>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</si>
  <si>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</si>
  <si>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</si>
  <si>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</si>
  <si>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</si>
  <si>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</si>
  <si>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</si>
  <si>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</si>
  <si>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</si>
  <si>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</si>
  <si>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</si>
  <si>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</si>
  <si>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</si>
  <si>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</si>
  <si>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</si>
  <si>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</si>
  <si>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</si>
  <si>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</si>
  <si>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</si>
  <si>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</si>
  <si>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</si>
  <si>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</si>
  <si>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</si>
  <si>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</si>
  <si>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</si>
  <si>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</si>
  <si>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</si>
  <si>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</si>
  <si>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</si>
  <si>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</si>
  <si>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</si>
  <si>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</si>
  <si>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</si>
  <si>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</si>
  <si>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</si>
  <si>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</si>
  <si>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</si>
  <si>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</si>
  <si>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</si>
  <si>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</si>
  <si>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</si>
  <si>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</si>
  <si>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</si>
  <si>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</si>
  <si>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</si>
  <si>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</si>
  <si>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</si>
  <si>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</si>
  <si>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</si>
  <si>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</si>
  <si>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</si>
  <si>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</si>
  <si>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</si>
  <si>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</si>
  <si>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</si>
  <si>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</si>
  <si>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</si>
  <si>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</si>
  <si>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</si>
  <si>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</si>
  <si>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</si>
  <si>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</si>
  <si>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</si>
  <si>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</si>
  <si>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</si>
  <si>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</si>
  <si>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</si>
  <si>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</si>
  <si>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</si>
  <si>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</si>
  <si>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</si>
  <si>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</si>
  <si>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</si>
  <si>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</si>
  <si>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</si>
  <si>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</si>
  <si>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</si>
  <si>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</si>
  <si>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</si>
  <si>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</si>
  <si>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</si>
  <si>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</si>
  <si>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</si>
  <si>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</si>
  <si>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</si>
  <si>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</si>
  <si>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</si>
  <si>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</si>
  <si>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</si>
  <si>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</si>
  <si>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</si>
  <si>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</si>
  <si>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</si>
  <si>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</si>
  <si>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</si>
  <si>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</si>
  <si>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</si>
  <si>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</si>
  <si>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</si>
  <si>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</si>
  <si>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</si>
  <si>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</si>
  <si>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</si>
  <si>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</si>
  <si>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</si>
  <si>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</si>
  <si>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</si>
  <si>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</si>
  <si>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</si>
  <si>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</si>
  <si>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</si>
  <si>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</si>
  <si>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</si>
  <si>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</si>
  <si>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</si>
  <si>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</si>
  <si>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</si>
  <si>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</si>
  <si>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</si>
  <si>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</si>
  <si>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</si>
  <si>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</si>
  <si>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</si>
  <si>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</si>
  <si>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</si>
  <si>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</si>
  <si>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</si>
  <si>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</si>
  <si>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</si>
  <si>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</si>
  <si>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</si>
  <si>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</si>
  <si>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</si>
  <si>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</si>
  <si>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</si>
  <si>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</si>
  <si>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</si>
  <si>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</si>
  <si>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</si>
  <si>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</si>
  <si>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</si>
  <si>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</si>
  <si>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</si>
  <si>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</si>
  <si>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</si>
  <si>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</si>
  <si>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</si>
  <si>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</si>
  <si>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</si>
  <si>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</si>
  <si>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</si>
  <si>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</si>
  <si>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</si>
  <si>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</si>
  <si>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</si>
  <si>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</si>
  <si>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</si>
  <si>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</si>
  <si>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</si>
  <si>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</si>
  <si>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</si>
  <si>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</si>
  <si>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</si>
  <si>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</si>
  <si>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</si>
  <si>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</si>
  <si>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</si>
  <si>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</si>
  <si>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</si>
  <si>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</si>
  <si>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</si>
  <si>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</si>
  <si>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</si>
  <si>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</si>
  <si>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</si>
  <si>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</si>
  <si>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</si>
  <si>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</si>
  <si>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</si>
  <si>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</si>
  <si>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</si>
  <si>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</si>
  <si>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</si>
  <si>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</si>
  <si>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</si>
  <si>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</si>
  <si>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</si>
  <si>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</si>
  <si>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</si>
  <si>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</si>
  <si>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</si>
  <si>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</si>
  <si>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</si>
  <si>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</si>
  <si>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</si>
  <si>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</si>
  <si>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</si>
  <si>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</si>
  <si>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</si>
  <si>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</si>
  <si>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</si>
  <si>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</si>
  <si>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</si>
  <si>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</si>
  <si>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</si>
  <si>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</si>
  <si>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</si>
  <si>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</si>
  <si>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</si>
  <si>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</si>
  <si>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</si>
  <si>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</si>
  <si>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</si>
  <si>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</si>
  <si>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</si>
  <si>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</si>
  <si>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</si>
  <si>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</si>
  <si>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</si>
  <si>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</si>
  <si>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</si>
  <si>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</si>
  <si>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</si>
  <si>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</si>
  <si>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</si>
  <si>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</si>
  <si>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</si>
  <si>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</si>
  <si>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</si>
  <si>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</si>
  <si>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</si>
  <si>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</si>
  <si>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</si>
  <si>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</si>
  <si>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</si>
  <si>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</si>
  <si>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</si>
  <si>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</si>
  <si>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</si>
  <si>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</si>
  <si>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</si>
  <si>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</si>
  <si>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</si>
  <si>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</si>
  <si>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</si>
  <si>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</si>
  <si>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</si>
  <si>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</si>
  <si>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</si>
  <si>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</si>
  <si>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</si>
  <si>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</si>
  <si>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</si>
  <si>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</si>
  <si>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</si>
  <si>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</si>
  <si>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</si>
  <si>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</si>
  <si>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</si>
  <si>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</si>
  <si>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</si>
  <si>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</si>
  <si>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</si>
  <si>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</si>
  <si>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</si>
  <si>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</si>
  <si>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</si>
  <si>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</si>
  <si>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</si>
  <si>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</si>
  <si>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</si>
  <si>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</si>
  <si>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</si>
  <si>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</si>
  <si>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</si>
  <si>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</si>
  <si>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</si>
  <si>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</si>
  <si>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</si>
  <si>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</si>
  <si>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</si>
  <si>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</si>
  <si>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</si>
  <si>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</si>
  <si>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</si>
  <si>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</si>
  <si>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</si>
  <si>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</si>
  <si>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</si>
  <si>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</si>
  <si>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</si>
  <si>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</si>
  <si>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</si>
  <si>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</si>
  <si>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</si>
  <si>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</si>
  <si>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</si>
  <si>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</si>
  <si>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</si>
  <si>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</si>
  <si>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</si>
  <si>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</si>
  <si>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</si>
  <si>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</si>
  <si>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</si>
  <si>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</si>
  <si>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</si>
  <si>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</si>
  <si>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</si>
  <si>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</si>
  <si>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</si>
  <si>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</si>
  <si>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</si>
  <si>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</si>
  <si>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</si>
  <si>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</si>
  <si>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</si>
  <si>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</si>
  <si>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</si>
  <si>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</si>
  <si>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</si>
  <si>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</si>
  <si>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</si>
  <si>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</si>
  <si>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</si>
  <si>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</si>
  <si>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</si>
  <si>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</si>
  <si>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</si>
  <si>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</si>
  <si>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</si>
  <si>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</si>
  <si>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</si>
  <si>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</si>
  <si>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</si>
  <si>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</si>
  <si>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</si>
  <si>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</si>
  <si>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</si>
  <si>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</si>
  <si>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</si>
  <si>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</si>
  <si>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</si>
  <si>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</si>
  <si>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</si>
  <si>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</si>
  <si>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</si>
  <si>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</si>
  <si>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</si>
  <si>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</si>
  <si>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</si>
  <si>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</si>
  <si>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</si>
  <si>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</si>
  <si>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</si>
  <si>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</si>
  <si>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</si>
  <si>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</si>
  <si>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</si>
  <si>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</si>
  <si>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</si>
  <si>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</si>
  <si>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</si>
  <si>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</si>
  <si>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</si>
  <si>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</si>
  <si>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</si>
  <si>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</si>
  <si>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</si>
  <si>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</si>
  <si>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</si>
  <si>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</si>
  <si>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</si>
  <si>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</si>
  <si>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</si>
  <si>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</si>
  <si>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</si>
  <si>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</si>
  <si>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</si>
  <si>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</si>
  <si>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</si>
  <si>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</si>
  <si>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</si>
  <si>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</si>
  <si>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</si>
  <si>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</si>
  <si>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</si>
  <si>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</si>
  <si>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</si>
  <si>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</si>
  <si>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</si>
  <si>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</si>
  <si>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</si>
  <si>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</si>
  <si>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</si>
  <si>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</si>
  <si>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</si>
  <si>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</si>
  <si>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</si>
  <si>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</si>
  <si>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</si>
  <si>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</si>
  <si>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</si>
  <si>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</si>
  <si>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</si>
  <si>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</si>
  <si>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</si>
  <si>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</si>
  <si>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</si>
  <si>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</si>
  <si>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</si>
  <si>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</si>
  <si>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</si>
  <si>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</si>
  <si>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</si>
  <si>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</si>
  <si>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</si>
  <si>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</si>
  <si>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</si>
  <si>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</si>
  <si>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</si>
  <si>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</si>
  <si>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</si>
  <si>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</si>
  <si>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</si>
  <si>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</si>
  <si>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</si>
  <si>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</si>
  <si>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</si>
  <si>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</si>
  <si>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</si>
  <si>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</si>
  <si>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</si>
  <si>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</si>
  <si>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</si>
  <si>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</si>
  <si>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</si>
  <si>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</si>
  <si>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</si>
  <si>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</si>
  <si>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</si>
  <si>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</si>
  <si>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</si>
  <si>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</si>
  <si>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</si>
  <si>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</si>
  <si>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</si>
  <si>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</si>
  <si>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</si>
  <si>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</si>
  <si>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</si>
  <si>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</si>
  <si>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</si>
  <si>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</si>
  <si>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</si>
  <si>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</si>
  <si>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</si>
  <si>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</si>
  <si>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</si>
  <si>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</si>
  <si>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</si>
  <si>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</si>
  <si>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</si>
  <si>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</si>
  <si>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</si>
  <si>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</si>
  <si>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</si>
  <si>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</si>
  <si>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</si>
  <si>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</si>
  <si>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</si>
  <si>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</si>
  <si>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</si>
  <si>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</si>
  <si>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</si>
  <si>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</si>
  <si>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</si>
  <si>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</si>
  <si>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</si>
  <si>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</si>
  <si>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</si>
  <si>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</si>
  <si>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</si>
  <si>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</si>
  <si>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</si>
  <si>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</si>
  <si>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</si>
  <si>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</si>
  <si>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</si>
  <si>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</si>
  <si>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</si>
  <si>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</si>
  <si>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</si>
  <si>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</si>
  <si>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</si>
  <si>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</si>
  <si>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</si>
  <si>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</si>
  <si>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</si>
  <si>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</si>
  <si>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</si>
  <si>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</si>
  <si>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</si>
  <si>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</si>
  <si>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</si>
  <si>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</si>
  <si>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</si>
  <si>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</si>
  <si>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</si>
  <si>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</si>
  <si>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</si>
  <si>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</si>
  <si>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</si>
  <si>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</si>
  <si>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</si>
  <si>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</si>
  <si>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</si>
  <si>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</si>
  <si>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</si>
  <si>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</si>
  <si>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</si>
  <si>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</si>
  <si>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</si>
  <si>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</si>
  <si>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</si>
  <si>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</si>
  <si>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</si>
  <si>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</si>
  <si>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</si>
  <si>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</si>
  <si>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</si>
  <si>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</si>
  <si>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</si>
  <si>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</si>
  <si>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</si>
  <si>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</si>
  <si>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</si>
  <si>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</si>
  <si>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</si>
  <si>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</si>
  <si>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</si>
  <si>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</si>
  <si>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</si>
  <si>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</si>
  <si>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</si>
  <si>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</si>
  <si>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</si>
  <si>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</si>
  <si>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</si>
  <si>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</si>
  <si>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</si>
  <si>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</si>
  <si>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</si>
  <si>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</si>
  <si>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</si>
  <si>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</si>
  <si>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</si>
  <si>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</si>
  <si>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</si>
  <si>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</si>
  <si>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</si>
  <si>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</si>
  <si>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</si>
  <si>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</si>
  <si>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</si>
  <si>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</si>
  <si>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</si>
  <si>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</si>
  <si>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</si>
  <si>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</si>
  <si>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</si>
  <si>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</si>
  <si>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</si>
  <si>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</si>
  <si>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</si>
  <si>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</si>
  <si>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</si>
  <si>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</si>
  <si>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</si>
  <si>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</si>
  <si>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</si>
  <si>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</si>
  <si>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</si>
  <si>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</si>
  <si>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</si>
  <si>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</si>
  <si>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</si>
  <si>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</si>
  <si>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</si>
  <si>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</si>
  <si>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</si>
  <si>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</si>
  <si>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</si>
  <si>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</si>
  <si>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</si>
  <si>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</si>
  <si>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</si>
  <si>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</si>
  <si>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</si>
  <si>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</si>
  <si>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</si>
  <si>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</si>
  <si>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</si>
  <si>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</si>
  <si>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</si>
  <si>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</si>
  <si>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</si>
  <si>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</si>
  <si>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</si>
  <si>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</si>
  <si>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</si>
  <si>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</si>
  <si>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</si>
  <si>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</si>
  <si>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</si>
  <si>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</si>
  <si>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</si>
  <si>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</si>
  <si>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</si>
  <si>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</si>
  <si>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</si>
  <si>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</si>
  <si>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</si>
  <si>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</si>
  <si>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</si>
  <si>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</si>
  <si>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</si>
  <si>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</si>
  <si>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</si>
  <si>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</si>
  <si>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</si>
  <si>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</si>
  <si>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</si>
  <si>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</si>
  <si>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</si>
  <si>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</si>
  <si>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</si>
  <si>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</si>
  <si>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</si>
  <si>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</si>
  <si>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</si>
  <si>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</si>
  <si>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</si>
  <si>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</si>
  <si>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</si>
  <si>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</si>
  <si>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</si>
  <si>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</si>
  <si>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</si>
  <si>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</si>
  <si>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</si>
  <si>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</si>
  <si>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</si>
  <si>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</si>
  <si>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</si>
  <si>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</si>
  <si>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</si>
  <si>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</si>
  <si>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</si>
  <si>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</si>
  <si>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</si>
  <si>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</si>
  <si>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</si>
  <si>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</si>
  <si>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</si>
  <si>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</si>
  <si>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</si>
  <si>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</si>
  <si>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</si>
  <si>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</si>
  <si>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</si>
  <si>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</si>
  <si>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</si>
  <si>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</si>
  <si>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</si>
  <si>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</si>
  <si>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</si>
  <si>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</si>
  <si>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</si>
  <si>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</si>
  <si>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</si>
  <si>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</si>
  <si>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</si>
  <si>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</si>
  <si>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</si>
  <si>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</si>
  <si>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</si>
  <si>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</si>
  <si>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</si>
  <si>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</si>
  <si>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</si>
  <si>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</si>
  <si>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</si>
  <si>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</si>
  <si>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</si>
  <si>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</si>
  <si>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</si>
  <si>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</si>
  <si>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</si>
  <si>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</si>
  <si>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</si>
  <si>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</si>
  <si>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</si>
  <si>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</si>
  <si>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</si>
  <si>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</si>
  <si>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</si>
  <si>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</si>
  <si>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</si>
  <si>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</si>
  <si>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</si>
  <si>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</si>
  <si>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</si>
  <si>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</si>
  <si>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</si>
  <si>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</si>
  <si>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</si>
  <si>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</si>
  <si>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</si>
  <si>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</si>
  <si>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</si>
  <si>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</si>
  <si>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</si>
  <si>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</si>
  <si>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</si>
  <si>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</si>
  <si>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</si>
  <si>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</si>
  <si>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</si>
  <si>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</si>
  <si>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</si>
  <si>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</si>
  <si>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</si>
  <si>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</si>
  <si>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</si>
  <si>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</si>
  <si>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</si>
  <si>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</si>
  <si>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</si>
  <si>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</si>
  <si>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</si>
  <si>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</si>
  <si>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</si>
  <si>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</si>
  <si>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</si>
  <si>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</si>
  <si>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</si>
  <si>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</si>
  <si>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</si>
  <si>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</si>
  <si>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</si>
  <si>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</si>
  <si>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</si>
  <si>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</si>
  <si>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</si>
  <si>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</si>
  <si>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</si>
  <si>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</si>
  <si>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</si>
  <si>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</si>
  <si>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</si>
  <si>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</si>
  <si>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</si>
  <si>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</si>
  <si>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</si>
  <si>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</si>
  <si>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</si>
  <si>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</si>
  <si>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</si>
  <si>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</si>
  <si>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</si>
  <si>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</si>
  <si>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</si>
  <si>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</si>
  <si>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</si>
  <si>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</si>
  <si>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</si>
  <si>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</si>
  <si>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</si>
  <si>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</si>
  <si>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</si>
  <si>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</si>
  <si>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</si>
  <si>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</si>
  <si>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</si>
  <si>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</si>
  <si>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</si>
  <si>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</si>
  <si>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</si>
  <si>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</si>
  <si>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</si>
  <si>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</si>
  <si>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</si>
  <si>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</si>
  <si>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</si>
  <si>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</si>
  <si>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</si>
  <si>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</si>
  <si>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</si>
  <si>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</si>
  <si>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</si>
  <si>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</si>
  <si>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</si>
  <si>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</si>
  <si>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</si>
  <si>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</si>
  <si>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</si>
  <si>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</si>
  <si>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</si>
  <si>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</si>
  <si>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</si>
  <si>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</si>
  <si>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</si>
  <si>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</si>
  <si>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</si>
  <si>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</si>
  <si>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</si>
  <si>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</si>
  <si>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</si>
  <si>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</si>
  <si>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</si>
  <si>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</si>
  <si>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</si>
  <si>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</si>
  <si>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</si>
  <si>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</si>
  <si>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</si>
  <si>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</si>
  <si>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</si>
  <si>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</si>
  <si>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</si>
  <si>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</si>
  <si>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</si>
  <si>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</si>
  <si>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</si>
  <si>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</si>
  <si>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</si>
  <si>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</si>
  <si>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</si>
  <si>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</si>
  <si>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</si>
  <si>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</si>
  <si>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</si>
  <si>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</si>
  <si>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</si>
  <si>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</si>
  <si>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</si>
  <si>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</si>
  <si>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</si>
  <si>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</si>
  <si>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</si>
  <si>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</si>
  <si>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</si>
  <si>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</si>
  <si>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</si>
  <si>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</si>
  <si>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</si>
  <si>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</si>
  <si>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</si>
  <si>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</si>
  <si>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</si>
  <si>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</si>
  <si>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</si>
  <si>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</si>
  <si>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</si>
  <si>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</si>
  <si>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</si>
  <si>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</si>
  <si>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</si>
  <si>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</si>
  <si>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</si>
  <si>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</si>
  <si>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</si>
  <si>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</si>
  <si>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</si>
  <si>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</si>
  <si>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</si>
  <si>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</si>
  <si>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</si>
  <si>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</si>
  <si>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</si>
  <si>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</si>
  <si>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</si>
  <si>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</si>
  <si>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</si>
  <si>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</si>
  <si>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</si>
  <si>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</si>
  <si>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</si>
  <si>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</si>
  <si>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</si>
  <si>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</si>
  <si>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</si>
  <si>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</si>
  <si>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</si>
  <si>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</si>
  <si>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</si>
  <si>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</si>
  <si>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</si>
  <si>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</si>
  <si>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</si>
  <si>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</si>
  <si>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</si>
  <si>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</si>
  <si>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</si>
  <si>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</si>
  <si>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</si>
  <si>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</si>
  <si>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</si>
  <si>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</si>
  <si>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</si>
  <si>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</si>
  <si>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</si>
  <si>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</si>
  <si>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</si>
  <si>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</si>
  <si>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</si>
  <si>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</si>
  <si>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</si>
  <si>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</si>
  <si>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</si>
  <si>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</si>
  <si>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</si>
  <si>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</si>
  <si>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</si>
  <si>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</si>
  <si>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</si>
  <si>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</si>
  <si>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</si>
  <si>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</si>
  <si>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</si>
  <si>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</si>
  <si>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</si>
  <si>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</si>
  <si>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</si>
  <si>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</si>
  <si>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</si>
  <si>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</si>
  <si>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</si>
  <si>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</si>
  <si>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</si>
  <si>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</si>
  <si>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</si>
  <si>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</si>
  <si>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</si>
  <si>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</si>
  <si>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</si>
  <si>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</si>
  <si>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</si>
  <si>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</si>
  <si>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</si>
  <si>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</si>
  <si>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</si>
  <si>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</si>
  <si>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</si>
  <si>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</si>
  <si>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</si>
  <si>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</si>
  <si>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</si>
  <si>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</si>
  <si>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</si>
  <si>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</si>
  <si>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</si>
  <si>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</si>
  <si>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</si>
  <si>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</si>
  <si>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</si>
  <si>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</si>
  <si>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</si>
  <si>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</si>
  <si>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</si>
  <si>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</si>
  <si>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</si>
  <si>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</si>
  <si>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</si>
  <si>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</si>
  <si>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</si>
  <si>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</si>
  <si>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</si>
  <si>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</si>
  <si>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</si>
  <si>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</si>
  <si>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</si>
  <si>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</si>
  <si>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</si>
  <si>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</si>
  <si>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</si>
  <si>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</si>
  <si>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</si>
  <si>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</si>
  <si>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</si>
  <si>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</si>
  <si>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</si>
  <si>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</si>
  <si>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</si>
  <si>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</si>
  <si>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</si>
  <si>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</si>
  <si>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</si>
  <si>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</si>
  <si>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</si>
  <si>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</si>
  <si>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</si>
  <si>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</si>
  <si>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</si>
  <si>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</si>
  <si>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</si>
  <si>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</si>
  <si>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</si>
  <si>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</si>
  <si>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</si>
  <si>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</si>
  <si>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</si>
  <si>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</si>
  <si>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</si>
  <si>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</si>
  <si>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</si>
  <si>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</si>
  <si>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</si>
  <si>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</si>
  <si>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</si>
  <si>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</si>
  <si>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</si>
  <si>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</si>
  <si>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</si>
  <si>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</si>
  <si>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</si>
  <si>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</si>
  <si>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</si>
  <si>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</si>
  <si>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</si>
  <si>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</si>
  <si>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</si>
  <si>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</si>
  <si>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</si>
  <si>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</si>
  <si>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</si>
  <si>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</si>
  <si>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</si>
  <si>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</si>
  <si>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</si>
  <si>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</si>
  <si>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</si>
  <si>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</si>
  <si>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</si>
  <si>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</si>
  <si>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</si>
  <si>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</si>
  <si>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</si>
  <si>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</si>
  <si>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</si>
  <si>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</si>
  <si>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</si>
  <si>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</si>
  <si>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</si>
  <si>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</si>
  <si>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</si>
  <si>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</si>
  <si>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</si>
  <si>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</si>
  <si>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</si>
  <si>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</si>
  <si>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</si>
  <si>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</si>
  <si>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</si>
  <si>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</si>
  <si>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</si>
  <si>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</si>
  <si>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</si>
  <si>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</si>
  <si>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</si>
  <si>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</si>
  <si>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</si>
  <si>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</si>
  <si>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</si>
  <si>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</si>
  <si>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</si>
  <si>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</si>
  <si>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</si>
  <si>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</si>
  <si>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</si>
  <si>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</si>
  <si>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</si>
  <si>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</si>
  <si>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</si>
  <si>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</si>
  <si>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</si>
  <si>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</si>
  <si>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</si>
  <si>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</si>
  <si>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</si>
  <si>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</si>
  <si>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</si>
  <si>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</si>
  <si>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</si>
  <si>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</si>
  <si>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</si>
  <si>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</si>
  <si>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</si>
  <si>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</si>
  <si>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</si>
  <si>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</si>
  <si>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</si>
  <si>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</si>
  <si>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</si>
  <si>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</si>
  <si>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</si>
  <si>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</si>
  <si>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</si>
  <si>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</si>
  <si>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</si>
  <si>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</si>
  <si>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</si>
  <si>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</si>
  <si>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</si>
  <si>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</si>
  <si>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</si>
  <si>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</si>
  <si>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</si>
  <si>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</si>
  <si>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</si>
  <si>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</si>
  <si>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</si>
  <si>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</si>
  <si>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</si>
  <si>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</si>
  <si>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</si>
  <si>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</si>
  <si>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</si>
  <si>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</si>
  <si>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</si>
  <si>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</si>
  <si>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</si>
  <si>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</si>
  <si>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</si>
  <si>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</si>
  <si>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</si>
  <si>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</si>
  <si>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</si>
  <si>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</si>
  <si>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</si>
  <si>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</si>
  <si>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</si>
  <si>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</si>
  <si>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</si>
  <si>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</si>
  <si>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</si>
  <si>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</si>
  <si>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</si>
  <si>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</si>
  <si>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</si>
  <si>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</si>
  <si>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</si>
  <si>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</si>
  <si>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</si>
  <si>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</si>
  <si>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</si>
  <si>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</si>
  <si>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</si>
  <si>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</si>
  <si>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</si>
  <si>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</si>
  <si>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</si>
  <si>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</si>
  <si>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</si>
  <si>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</si>
  <si>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</si>
  <si>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</si>
  <si>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</si>
  <si>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</si>
  <si>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</si>
  <si>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</si>
  <si>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</si>
  <si>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</si>
  <si>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</si>
  <si>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</si>
  <si>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</si>
  <si>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</si>
  <si>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</si>
  <si>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</si>
  <si>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</si>
  <si>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</si>
  <si>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</si>
  <si>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</si>
  <si>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</si>
  <si>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</si>
  <si>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</si>
  <si>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</si>
  <si>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</si>
  <si>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</si>
  <si>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</si>
  <si>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</si>
  <si>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</si>
  <si>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</si>
  <si>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</si>
  <si>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</si>
  <si>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</si>
  <si>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</si>
  <si>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</si>
  <si>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</si>
  <si>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</si>
  <si>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</si>
  <si>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</si>
  <si>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</si>
  <si>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</si>
  <si>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</si>
  <si>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</si>
  <si>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</si>
  <si>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</si>
  <si>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</si>
  <si>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</si>
  <si>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</si>
  <si>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</si>
  <si>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</si>
  <si>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</si>
  <si>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</si>
  <si>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</si>
  <si>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</si>
  <si>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</si>
  <si>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</si>
  <si>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</si>
  <si>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</si>
  <si>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</si>
  <si>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</si>
  <si>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</si>
  <si>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</si>
  <si>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</si>
  <si>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</si>
  <si>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</si>
  <si>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</si>
  <si>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</si>
  <si>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</si>
  <si>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</si>
  <si>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</si>
  <si>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</si>
  <si>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</si>
  <si>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</si>
  <si>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</si>
  <si>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</si>
  <si>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</si>
  <si>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</si>
  <si>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</si>
  <si>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</si>
  <si>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</si>
  <si>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</si>
  <si>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</si>
  <si>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</si>
  <si>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</si>
  <si>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</si>
  <si>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</si>
  <si>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</si>
  <si>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</si>
  <si>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</si>
  <si>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</si>
  <si>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</si>
  <si>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</si>
  <si>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</si>
  <si>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</si>
  <si>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</si>
  <si>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</si>
  <si>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</si>
  <si>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</si>
  <si>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</si>
  <si>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</si>
  <si>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</si>
  <si>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</si>
  <si>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</si>
  <si>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</si>
  <si>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</si>
  <si>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</si>
  <si>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</si>
  <si>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</si>
  <si>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</si>
  <si>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</si>
  <si>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</si>
  <si>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</si>
  <si>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</si>
  <si>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</si>
  <si>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</si>
  <si>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</si>
  <si>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</si>
  <si>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</si>
  <si>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</si>
  <si>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</si>
  <si>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</si>
  <si>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</si>
  <si>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</si>
  <si>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</si>
  <si>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</si>
  <si>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</si>
  <si>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</si>
  <si>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</si>
  <si>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</si>
  <si>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</si>
  <si>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</si>
  <si>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</si>
  <si>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</si>
  <si>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</si>
  <si>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</si>
  <si>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</si>
  <si>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</si>
  <si>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</si>
  <si>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</si>
  <si>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</si>
  <si>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</si>
  <si>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</si>
  <si>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</si>
  <si>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</si>
  <si>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</si>
  <si>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</si>
  <si>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</si>
  <si>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</si>
  <si>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</si>
  <si>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</si>
  <si>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</si>
  <si>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</si>
  <si>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</si>
  <si>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</si>
  <si>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</si>
  <si>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</si>
  <si>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</si>
  <si>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</si>
  <si>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</si>
  <si>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</si>
  <si>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</si>
  <si>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</si>
  <si>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</si>
  <si>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</si>
  <si>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</si>
  <si>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</si>
  <si>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</si>
  <si>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</si>
  <si>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</si>
  <si>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</si>
  <si>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</si>
  <si>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</si>
  <si>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</si>
  <si>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</si>
  <si>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</si>
  <si>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</si>
  <si>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</si>
  <si>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</si>
  <si>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</si>
  <si>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</si>
  <si>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</si>
  <si>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</si>
  <si>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</si>
  <si>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</si>
  <si>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</si>
  <si>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</si>
  <si>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</si>
  <si>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</si>
  <si>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</si>
  <si>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</si>
  <si>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</si>
  <si>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</si>
  <si>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</si>
  <si>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</si>
  <si>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</si>
  <si>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</si>
  <si>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</si>
  <si>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</si>
  <si>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</si>
  <si>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</si>
  <si>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</si>
  <si>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</si>
  <si>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</si>
  <si>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</si>
  <si>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</si>
  <si>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</si>
  <si>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</si>
  <si>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</si>
  <si>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</si>
  <si>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</si>
  <si>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</si>
  <si>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</si>
  <si>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</si>
  <si>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</si>
  <si>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</si>
  <si>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</si>
  <si>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</si>
  <si>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</si>
  <si>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</si>
  <si>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</si>
  <si>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</si>
  <si>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</si>
  <si>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</si>
  <si>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</si>
  <si>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</si>
  <si>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</si>
  <si>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</si>
  <si>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</si>
  <si>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</si>
  <si>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</si>
  <si>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</si>
  <si>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</si>
  <si>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</si>
  <si>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</si>
  <si>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</si>
  <si>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</si>
  <si>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</si>
  <si>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</si>
  <si>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</si>
  <si>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</si>
  <si>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</si>
  <si>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</si>
  <si>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</si>
  <si>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</si>
  <si>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</si>
  <si>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</si>
  <si>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</si>
  <si>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</si>
  <si>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</si>
  <si>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</si>
  <si>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</si>
  <si>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</si>
  <si>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</si>
  <si>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</si>
  <si>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</si>
  <si>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</si>
  <si>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</si>
  <si>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</si>
  <si>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</si>
  <si>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</si>
  <si>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</si>
  <si>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</si>
  <si>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</si>
  <si>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</si>
  <si>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</si>
  <si>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</si>
  <si>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</si>
  <si>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</si>
  <si>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</si>
  <si>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</si>
  <si>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</si>
  <si>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</si>
  <si>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</si>
  <si>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</si>
  <si>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</si>
  <si>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</si>
  <si>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</si>
  <si>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</si>
  <si>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</si>
  <si>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</si>
  <si>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</si>
  <si>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</si>
  <si>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</si>
  <si>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</si>
  <si>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</si>
  <si>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</si>
  <si>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</si>
  <si>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</si>
  <si>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</si>
  <si>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</si>
  <si>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</si>
  <si>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</si>
  <si>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</si>
  <si>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</si>
  <si>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</si>
  <si>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</si>
  <si>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</si>
  <si>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</si>
  <si>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</si>
  <si>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</si>
  <si>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</si>
  <si>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</si>
  <si>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</si>
  <si>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</si>
  <si>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</si>
  <si>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</si>
  <si>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</si>
  <si>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</si>
  <si>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</si>
  <si>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</si>
  <si>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</si>
  <si>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</si>
  <si>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</si>
  <si>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</si>
  <si>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</si>
  <si>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</si>
  <si>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</si>
  <si>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</si>
  <si>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</si>
  <si>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</si>
  <si>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</si>
  <si>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</si>
  <si>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</si>
  <si>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</si>
  <si>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</si>
  <si>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</si>
  <si>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</si>
  <si>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</si>
  <si>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</si>
  <si>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</si>
  <si>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</si>
  <si>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</si>
  <si>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</si>
  <si>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</si>
  <si>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</si>
  <si>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</si>
  <si>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</si>
  <si>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</si>
  <si>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</si>
  <si>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</si>
  <si>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</si>
  <si>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</si>
  <si>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</si>
  <si>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</si>
  <si>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</si>
  <si>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</si>
  <si>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</si>
  <si>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</si>
  <si>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</si>
  <si>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</si>
  <si>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</si>
  <si>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</si>
  <si>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</si>
  <si>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</si>
  <si>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</si>
  <si>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</si>
  <si>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</si>
  <si>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</si>
  <si>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</si>
  <si>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</si>
  <si>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</si>
  <si>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</si>
  <si>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</si>
  <si>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</si>
  <si>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</si>
  <si>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</si>
  <si>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</si>
  <si>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</si>
  <si>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</si>
  <si>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</si>
  <si>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</si>
  <si>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</si>
  <si>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</si>
  <si>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</si>
  <si>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</si>
  <si>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</si>
  <si>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</si>
  <si>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</si>
  <si>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</si>
  <si>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</si>
  <si>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</si>
  <si>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</si>
  <si>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</si>
  <si>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</si>
  <si>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</si>
  <si>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</si>
  <si>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</si>
  <si>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</si>
  <si>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</si>
  <si>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</si>
  <si>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</si>
  <si>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</si>
  <si>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</si>
  <si>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</si>
  <si>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</si>
  <si>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</si>
  <si>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</si>
  <si>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</si>
  <si>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</si>
  <si>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</si>
  <si>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</si>
  <si>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</si>
  <si>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</si>
  <si>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</si>
  <si>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</si>
  <si>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</si>
  <si>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</si>
  <si>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</si>
  <si>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</si>
  <si>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</si>
  <si>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</si>
  <si>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</si>
  <si>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</si>
  <si>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</si>
  <si>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</si>
  <si>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</si>
  <si>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</si>
  <si>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</si>
  <si>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</si>
  <si>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</si>
  <si>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</si>
  <si>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</si>
  <si>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</si>
  <si>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</si>
  <si>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</si>
  <si>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</si>
  <si>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</si>
  <si>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</si>
  <si>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</si>
  <si>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</si>
  <si>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</si>
  <si>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</si>
  <si>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</si>
  <si>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</si>
  <si>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</si>
  <si>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</si>
  <si>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</si>
  <si>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</si>
  <si>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</si>
  <si>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</si>
  <si>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</si>
  <si>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</si>
  <si>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</si>
  <si>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</si>
  <si>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</si>
  <si>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</si>
  <si>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</si>
  <si>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</si>
  <si>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</si>
  <si>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</si>
  <si>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</si>
  <si>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</si>
  <si>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</si>
  <si>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</si>
  <si>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</si>
  <si>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</si>
  <si>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</si>
  <si>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</si>
  <si>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</si>
  <si>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</si>
  <si>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</si>
  <si>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</si>
  <si>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</si>
  <si>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</si>
  <si>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</si>
  <si>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</si>
  <si>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</si>
  <si>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</si>
  <si>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</si>
  <si>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</si>
  <si>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</si>
  <si>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</si>
  <si>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</si>
  <si>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</si>
  <si>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</si>
  <si>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</si>
  <si>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</si>
  <si>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</si>
  <si>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</si>
  <si>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</si>
  <si>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</si>
  <si>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</si>
  <si>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</si>
  <si>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</si>
  <si>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</si>
  <si>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</si>
  <si>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</si>
  <si>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</si>
  <si>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</si>
  <si>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</si>
  <si>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</si>
  <si>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</si>
  <si>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</si>
  <si>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</si>
  <si>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</si>
  <si>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</si>
  <si>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</si>
  <si>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</si>
  <si>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</si>
  <si>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</si>
  <si>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</si>
  <si>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</si>
  <si>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</si>
  <si>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</si>
  <si>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</si>
  <si>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</si>
  <si>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</si>
  <si>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</si>
  <si>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</si>
  <si>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</si>
  <si>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</si>
  <si>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</si>
  <si>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</si>
  <si>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</si>
  <si>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</si>
  <si>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</si>
  <si>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</si>
  <si>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</si>
  <si>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</si>
  <si>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</si>
  <si>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</si>
  <si>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</si>
  <si>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</si>
  <si>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</si>
  <si>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</si>
  <si>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</si>
  <si>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</si>
  <si>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</si>
  <si>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</si>
  <si>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</si>
  <si>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</si>
  <si>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</si>
  <si>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</si>
  <si>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</si>
  <si>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</si>
  <si>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</si>
  <si>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</si>
  <si>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</si>
  <si>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</si>
  <si>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</si>
  <si>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</si>
  <si>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</si>
  <si>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</si>
  <si>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</si>
  <si>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</si>
  <si>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</si>
  <si>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</si>
  <si>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</si>
  <si>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</si>
  <si>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</si>
  <si>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</si>
  <si>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</si>
  <si>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</si>
  <si>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</si>
  <si>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</si>
  <si>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</si>
  <si>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</si>
  <si>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</si>
  <si>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</si>
  <si>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</si>
  <si>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</si>
  <si>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</si>
  <si>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</si>
  <si>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</si>
  <si>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</si>
  <si>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</si>
  <si>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</si>
  <si>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</si>
  <si>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</si>
  <si>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</si>
  <si>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</si>
  <si>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</si>
  <si>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</si>
  <si>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</si>
  <si>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</si>
  <si>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</si>
  <si>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</si>
  <si>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</si>
  <si>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</si>
  <si>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</si>
  <si>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</si>
  <si>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</si>
  <si>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</si>
  <si>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</si>
  <si>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</si>
  <si>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</si>
  <si>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</si>
  <si>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</si>
  <si>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</si>
  <si>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</si>
  <si>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</si>
  <si>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</si>
  <si>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</si>
  <si>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</si>
  <si>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</si>
  <si>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</si>
  <si>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</si>
  <si>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</si>
  <si>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</si>
  <si>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</si>
  <si>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</si>
  <si>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</si>
  <si>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</si>
  <si>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</si>
  <si>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</si>
  <si>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</si>
  <si>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</si>
  <si>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</si>
  <si>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</si>
  <si>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</si>
  <si>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</si>
  <si>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</si>
  <si>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</si>
  <si>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</si>
  <si>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</si>
  <si>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</si>
  <si>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</si>
  <si>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</si>
  <si>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</si>
  <si>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</si>
  <si>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</si>
  <si>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</si>
  <si>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</si>
  <si>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</si>
  <si>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</si>
  <si>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</si>
  <si>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</si>
  <si>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</si>
  <si>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</si>
  <si>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</si>
  <si>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</si>
  <si>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</si>
  <si>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</si>
  <si>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</si>
  <si>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</si>
  <si>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</si>
  <si>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</si>
  <si>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</si>
  <si>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</si>
  <si>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</si>
  <si>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</si>
  <si>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</si>
  <si>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</si>
  <si>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</si>
  <si>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</si>
  <si>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</si>
  <si>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</si>
  <si>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</si>
  <si>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</si>
  <si>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</si>
  <si>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</si>
  <si>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</si>
  <si>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</si>
  <si>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</si>
  <si>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</si>
  <si>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</si>
  <si>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</si>
  <si>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</si>
  <si>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</si>
  <si>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</si>
  <si>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</si>
  <si>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</si>
  <si>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</si>
  <si>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</si>
  <si>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</si>
  <si>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</si>
  <si>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</si>
  <si>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</si>
  <si>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</si>
  <si>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</si>
  <si>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</si>
  <si>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</si>
  <si>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</si>
  <si>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</si>
  <si>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</si>
  <si>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</si>
  <si>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</si>
  <si>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</si>
  <si>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</si>
  <si>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</si>
  <si>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</si>
  <si>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</si>
  <si>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</si>
  <si>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</si>
  <si>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</si>
  <si>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</si>
  <si>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</si>
  <si>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</si>
  <si>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</si>
  <si>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</si>
  <si>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</si>
  <si>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</si>
  <si>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</si>
  <si>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</si>
  <si>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</si>
  <si>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</si>
  <si>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</si>
  <si>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</si>
  <si>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</si>
  <si>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</si>
  <si>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</si>
  <si>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</si>
  <si>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</si>
  <si>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</si>
  <si>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</si>
  <si>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</si>
  <si>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</si>
  <si>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</si>
  <si>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</si>
  <si>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</si>
  <si>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</si>
  <si>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</si>
  <si>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</si>
  <si>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</si>
  <si>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</si>
  <si>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</si>
  <si>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</si>
  <si>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</si>
  <si>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</si>
  <si>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</si>
  <si>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</si>
  <si>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</si>
  <si>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</si>
  <si>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</si>
  <si>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</si>
  <si>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</si>
  <si>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</si>
  <si>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</si>
  <si>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</si>
  <si>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</si>
  <si>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</si>
  <si>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</si>
  <si>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</si>
  <si>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</si>
  <si>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</si>
  <si>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</si>
  <si>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</si>
  <si>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</si>
  <si>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</si>
  <si>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</si>
  <si>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</si>
  <si>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</si>
  <si>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</si>
  <si>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</si>
  <si>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</si>
  <si>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</si>
  <si>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</si>
  <si>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</si>
  <si>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</si>
  <si>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</si>
  <si>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</si>
  <si>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</si>
  <si>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</si>
  <si>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</si>
  <si>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</si>
  <si>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</si>
  <si>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</si>
  <si>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</si>
  <si>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</si>
  <si>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</si>
  <si>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</si>
  <si>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</si>
  <si>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</si>
  <si>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</si>
  <si>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</si>
  <si>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</si>
  <si>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</si>
  <si>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</si>
  <si>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</si>
  <si>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</si>
  <si>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</si>
  <si>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</si>
  <si>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</si>
  <si>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</si>
  <si>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</si>
  <si>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</si>
  <si>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</si>
  <si>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</si>
  <si>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</si>
  <si>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</si>
  <si>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</si>
  <si>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</si>
  <si>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</si>
  <si>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</si>
  <si>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</si>
  <si>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</si>
  <si>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</si>
  <si>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</si>
  <si>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</si>
  <si>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</si>
  <si>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</si>
  <si>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</si>
  <si>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</si>
  <si>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</si>
  <si>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</si>
  <si>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</si>
  <si>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</si>
  <si>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</si>
  <si>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</si>
  <si>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</si>
  <si>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</si>
  <si>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</si>
  <si>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</si>
  <si>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</si>
  <si>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</si>
  <si>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</si>
  <si>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</si>
  <si>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</si>
  <si>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</si>
  <si>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</si>
  <si>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</si>
  <si>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</si>
  <si>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</si>
  <si>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</si>
  <si>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</si>
  <si>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</si>
  <si>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</si>
  <si>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</si>
  <si>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</si>
  <si>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</si>
  <si>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</si>
  <si>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</si>
  <si>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</si>
  <si>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</si>
  <si>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</si>
  <si>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</si>
  <si>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</si>
  <si>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</si>
  <si>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</si>
  <si>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</si>
  <si>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</si>
  <si>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</si>
  <si>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</si>
  <si>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</si>
  <si>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</si>
  <si>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</si>
  <si>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</si>
  <si>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</si>
  <si>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</si>
  <si>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</si>
  <si>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</si>
  <si>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</si>
  <si>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</si>
  <si>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</si>
  <si>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</si>
  <si>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</si>
  <si>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</si>
  <si>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</si>
  <si>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</si>
  <si>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</si>
  <si>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</si>
  <si>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</si>
  <si>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</si>
  <si>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</si>
  <si>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</si>
  <si>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</si>
  <si>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</si>
  <si>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</si>
  <si>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</si>
  <si>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</si>
  <si>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</si>
  <si>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</si>
  <si>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</si>
  <si>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</si>
  <si>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</si>
  <si>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</si>
  <si>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</si>
  <si>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</si>
  <si>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</si>
  <si>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</si>
  <si>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</si>
  <si>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</si>
  <si>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</si>
  <si>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</si>
  <si>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</si>
  <si>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</si>
  <si>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</si>
  <si>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</si>
  <si>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</si>
  <si>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</si>
  <si>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</si>
  <si>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</si>
  <si>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</si>
  <si>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</si>
  <si>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</si>
  <si>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</si>
  <si>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</si>
  <si>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</si>
  <si>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</si>
  <si>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</si>
  <si>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</si>
  <si>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</si>
  <si>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</si>
  <si>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</si>
  <si>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</si>
  <si>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</si>
  <si>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</si>
  <si>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</si>
  <si>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</si>
  <si>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</si>
  <si>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</si>
  <si>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</si>
  <si>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</si>
  <si>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</si>
  <si>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</si>
  <si>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</si>
  <si>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</si>
  <si>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</si>
  <si>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</si>
  <si>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</si>
  <si>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</si>
  <si>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</si>
  <si>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</si>
  <si>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</si>
  <si>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</si>
  <si>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</si>
  <si>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</si>
  <si>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</si>
  <si>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</si>
  <si>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</si>
  <si>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</si>
  <si>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</si>
  <si>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</si>
  <si>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</si>
  <si>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</si>
  <si>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</si>
  <si>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</si>
  <si>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</si>
  <si>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</si>
  <si>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</si>
  <si>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</si>
  <si>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</si>
  <si>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</si>
  <si>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</si>
  <si>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</si>
  <si>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</si>
  <si>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</si>
  <si>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</si>
  <si>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</si>
  <si>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</si>
  <si>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</si>
  <si>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</si>
  <si>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</si>
  <si>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</si>
  <si>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</si>
  <si>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</si>
  <si>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</si>
  <si>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</si>
  <si>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</si>
  <si>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</si>
  <si>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</si>
  <si>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</si>
  <si>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</si>
  <si>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</si>
  <si>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</si>
  <si>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</si>
  <si>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</si>
  <si>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</si>
  <si>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</si>
  <si>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</si>
  <si>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</si>
  <si>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</si>
  <si>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</si>
  <si>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</si>
  <si>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</si>
  <si>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</si>
  <si>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</si>
  <si>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</si>
  <si>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</si>
  <si>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</si>
  <si>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</si>
  <si>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</si>
  <si>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</si>
  <si>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</si>
  <si>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</si>
  <si>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</si>
  <si>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</si>
  <si>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</si>
  <si>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</si>
  <si>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</si>
  <si>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</si>
  <si>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</si>
  <si>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</si>
  <si>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</si>
  <si>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</si>
  <si>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</si>
  <si>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</si>
  <si>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</si>
  <si>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</si>
  <si>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</si>
  <si>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</si>
  <si>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</si>
  <si>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</si>
  <si>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</si>
  <si>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</si>
  <si>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</si>
  <si>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</si>
  <si>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</si>
  <si>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</si>
  <si>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</si>
  <si>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</si>
  <si>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</si>
  <si>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</si>
  <si>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</si>
  <si>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</si>
  <si>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</si>
  <si>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</si>
  <si>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</si>
  <si>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</si>
  <si>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</si>
  <si>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</si>
  <si>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</si>
  <si>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</si>
  <si>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</si>
  <si>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</si>
  <si>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</si>
  <si>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</si>
  <si>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</si>
  <si>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</si>
  <si>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</si>
  <si>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</si>
  <si>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</si>
  <si>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</si>
  <si>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</si>
  <si>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</si>
  <si>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</si>
  <si>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</si>
  <si>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</si>
  <si>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</si>
  <si>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</si>
  <si>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</si>
  <si>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</si>
  <si>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</si>
  <si>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</si>
  <si>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</si>
  <si>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</si>
  <si>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</si>
  <si>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</si>
  <si>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</si>
  <si>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</si>
  <si>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</si>
  <si>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</si>
  <si>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</si>
  <si>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</si>
  <si>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</si>
  <si>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</si>
  <si>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</si>
  <si>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</si>
  <si>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</si>
  <si>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</si>
  <si>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</si>
  <si>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</si>
  <si>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</si>
  <si>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</si>
  <si>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</si>
  <si>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</si>
  <si>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</si>
  <si>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</si>
  <si>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</si>
  <si>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</si>
  <si>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</si>
  <si>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</si>
  <si>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</si>
  <si>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</si>
  <si>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</si>
  <si>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</si>
  <si>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</si>
  <si>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</si>
  <si>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</si>
  <si>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</si>
  <si>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</si>
  <si>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</si>
  <si>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</si>
  <si>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</si>
  <si>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</si>
  <si>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</si>
  <si>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</si>
  <si>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</si>
  <si>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</si>
  <si>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</si>
  <si>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</si>
  <si>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</si>
  <si>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</si>
  <si>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</si>
  <si>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</si>
  <si>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</si>
  <si>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</si>
  <si>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</si>
  <si>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</si>
  <si>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</si>
  <si>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</si>
  <si>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</si>
  <si>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</si>
  <si>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</si>
  <si>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</si>
  <si>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</si>
  <si>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</si>
  <si>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</si>
  <si>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</si>
  <si>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</si>
  <si>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</si>
  <si>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</si>
  <si>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</si>
  <si>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</si>
  <si>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</si>
  <si>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</si>
  <si>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</si>
  <si>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</si>
  <si>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</si>
  <si>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</si>
  <si>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</si>
  <si>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</si>
  <si>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</si>
  <si>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</si>
  <si>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</si>
  <si>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</si>
  <si>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</si>
  <si>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</si>
  <si>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</si>
  <si>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</si>
  <si>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</si>
  <si>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</si>
  <si>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</si>
  <si>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</si>
  <si>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</si>
  <si>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</si>
  <si>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</si>
  <si>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</si>
  <si>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</si>
  <si>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</si>
  <si>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</si>
  <si>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</si>
  <si>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</si>
  <si>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</si>
  <si>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</si>
  <si>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</si>
  <si>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</si>
  <si>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</si>
  <si>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</si>
  <si>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</si>
  <si>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</si>
  <si>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</si>
  <si>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</si>
  <si>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</si>
  <si>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</si>
  <si>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</si>
  <si>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</si>
  <si>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</si>
  <si>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</si>
  <si>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</si>
  <si>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</si>
  <si>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</si>
  <si>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</si>
  <si>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</si>
  <si>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</si>
  <si>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</si>
  <si>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</si>
  <si>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</si>
  <si>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</si>
  <si>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</si>
  <si>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</si>
  <si>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</si>
  <si>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</si>
  <si>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</si>
  <si>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</si>
  <si>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</si>
  <si>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</si>
  <si>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</si>
  <si>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</si>
  <si>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</si>
  <si>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</si>
  <si>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</si>
  <si>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</si>
  <si>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</si>
  <si>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</si>
  <si>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</si>
  <si>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</si>
  <si>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</si>
  <si>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</si>
  <si>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</si>
  <si>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</si>
  <si>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</si>
  <si>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</si>
  <si>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</si>
  <si>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</si>
  <si>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</si>
  <si>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</si>
  <si>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</si>
  <si>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</si>
  <si>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</si>
  <si>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</si>
  <si>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</si>
  <si>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</si>
  <si>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</si>
  <si>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</si>
  <si>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</si>
  <si>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</si>
  <si>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</si>
  <si>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</si>
  <si>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</si>
  <si>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</si>
  <si>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</si>
  <si>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</si>
  <si>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</si>
  <si>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</si>
  <si>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</si>
  <si>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</si>
  <si>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</si>
  <si>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</si>
  <si>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</si>
  <si>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</si>
  <si>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</si>
  <si>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</si>
  <si>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</si>
  <si>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</si>
  <si>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</si>
  <si>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</si>
  <si>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</si>
  <si>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</si>
  <si>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</si>
  <si>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</si>
  <si>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</si>
  <si>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</si>
  <si>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</si>
  <si>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</si>
  <si>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</si>
  <si>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</si>
  <si>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</si>
  <si>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</si>
  <si>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</si>
  <si>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</si>
  <si>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</si>
  <si>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</si>
  <si>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</si>
  <si>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</si>
  <si>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</si>
  <si>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</si>
  <si>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</si>
  <si>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</si>
  <si>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</si>
  <si>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</si>
  <si>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</si>
  <si>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</si>
  <si>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</si>
  <si>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</si>
  <si>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</si>
  <si>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</si>
  <si>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</si>
  <si>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</si>
  <si>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</si>
  <si>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</si>
  <si>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</si>
  <si>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</si>
  <si>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</si>
  <si>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</si>
  <si>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</si>
  <si>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</si>
  <si>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</si>
  <si>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</si>
  <si>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</si>
  <si>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</si>
  <si>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</si>
  <si>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</si>
  <si>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</si>
  <si>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</si>
  <si>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</si>
  <si>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</si>
  <si>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</si>
  <si>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</si>
  <si>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</si>
  <si>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</si>
  <si>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</si>
  <si>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</si>
  <si>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</si>
  <si>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</si>
  <si>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</si>
  <si>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</si>
  <si>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</si>
  <si>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</si>
  <si>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</si>
  <si>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</si>
  <si>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</si>
  <si>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</si>
  <si>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</si>
  <si>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</si>
  <si>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</si>
  <si>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</si>
  <si>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</si>
  <si>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</si>
  <si>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</si>
  <si>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</si>
  <si>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</si>
  <si>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</si>
  <si>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</si>
  <si>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</si>
  <si>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</si>
  <si>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</si>
  <si>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</si>
  <si>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</si>
  <si>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</si>
  <si>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</si>
  <si>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</si>
  <si>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</si>
  <si>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</si>
  <si>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</si>
  <si>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</si>
  <si>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</si>
  <si>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</si>
  <si>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</si>
  <si>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</si>
  <si>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</si>
  <si>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</si>
  <si>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</si>
  <si>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</si>
  <si>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</si>
  <si>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</si>
  <si>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</si>
  <si>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</si>
  <si>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</si>
  <si>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</si>
  <si>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</si>
  <si>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</si>
  <si>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</si>
  <si>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</si>
  <si>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</si>
  <si>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</si>
  <si>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</si>
  <si>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</si>
  <si>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</si>
  <si>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</si>
  <si>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</si>
  <si>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</si>
  <si>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</si>
  <si>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</si>
  <si>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</si>
  <si>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</si>
  <si>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</si>
  <si>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</si>
  <si>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</si>
  <si>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</si>
  <si>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</si>
  <si>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</si>
  <si>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</si>
  <si>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</si>
  <si>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</si>
  <si>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</si>
  <si>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</si>
  <si>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</si>
  <si>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</si>
  <si>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</si>
  <si>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</si>
  <si>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</si>
  <si>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</si>
  <si>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</si>
  <si>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</si>
  <si>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</si>
  <si>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</si>
  <si>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</si>
  <si>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</si>
  <si>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</si>
  <si>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</si>
  <si>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</si>
  <si>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</si>
  <si>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</si>
  <si>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</si>
  <si>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</si>
  <si>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</si>
  <si>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</si>
  <si>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</si>
  <si>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</si>
  <si>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</si>
  <si>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</si>
  <si>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</si>
  <si>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</si>
  <si>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</si>
  <si>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</si>
  <si>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</si>
  <si>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</si>
  <si>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</si>
  <si>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</si>
  <si>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</si>
  <si>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</si>
  <si>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</si>
  <si>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</si>
  <si>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</si>
  <si>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</si>
  <si>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</si>
  <si>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</si>
  <si>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</si>
  <si>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</si>
  <si>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</si>
  <si>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</si>
  <si>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</si>
  <si>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</si>
  <si>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</si>
  <si>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</si>
  <si>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</si>
  <si>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</si>
  <si>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</si>
  <si>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</si>
  <si>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</si>
  <si>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</si>
  <si>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</si>
  <si>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</si>
  <si>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</si>
  <si>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</si>
  <si>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</si>
  <si>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</si>
  <si>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</si>
  <si>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</si>
  <si>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</si>
  <si>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</si>
  <si>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</si>
  <si>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</si>
  <si>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</si>
  <si>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</si>
  <si>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</si>
  <si>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</si>
  <si>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</si>
  <si>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</si>
  <si>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</si>
  <si>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</si>
  <si>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</si>
  <si>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</si>
  <si>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</si>
  <si>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</si>
  <si>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</si>
  <si>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</si>
  <si>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</si>
  <si>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</si>
  <si>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</si>
  <si>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</si>
  <si>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</si>
  <si>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</si>
  <si>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</si>
  <si>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</si>
  <si>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</si>
  <si>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</si>
  <si>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</si>
  <si>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</si>
  <si>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</si>
  <si>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</si>
  <si>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</si>
  <si>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</si>
  <si>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</si>
  <si>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</si>
  <si>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</si>
  <si>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</si>
  <si>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</si>
  <si>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</si>
  <si>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</si>
  <si>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</si>
  <si>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</si>
  <si>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</si>
  <si>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</si>
  <si>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</si>
  <si>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</si>
  <si>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</si>
  <si>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</si>
  <si>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</si>
  <si>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</si>
  <si>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</si>
  <si>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</si>
  <si>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</si>
  <si>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</si>
  <si>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</si>
  <si>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</si>
  <si>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</si>
  <si>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</si>
  <si>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</si>
  <si>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</si>
  <si>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</si>
  <si>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</si>
  <si>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</si>
  <si>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</si>
  <si>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</si>
  <si>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</si>
  <si>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</si>
  <si>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</si>
  <si>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</si>
  <si>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</si>
  <si>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</si>
  <si>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</si>
  <si>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</si>
  <si>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</si>
  <si>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</si>
  <si>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</si>
  <si>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</si>
  <si>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</si>
  <si>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</si>
  <si>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</si>
  <si>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</si>
  <si>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</si>
  <si>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</si>
  <si>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</si>
  <si>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</si>
  <si>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</si>
  <si>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</si>
  <si>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</si>
  <si>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</si>
  <si>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</si>
  <si>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</si>
  <si>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</si>
  <si>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</si>
  <si>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</si>
  <si>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</si>
  <si>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</si>
  <si>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</si>
  <si>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</si>
  <si>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</si>
  <si>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</si>
  <si>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</si>
  <si>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</si>
  <si>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</si>
  <si>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</si>
  <si>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</si>
  <si>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</si>
  <si>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</si>
  <si>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</si>
  <si>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</si>
  <si>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</si>
  <si>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</si>
  <si>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</si>
  <si>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</si>
  <si>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</si>
  <si>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</si>
  <si>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</si>
  <si>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</si>
  <si>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</si>
  <si>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</si>
  <si>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</si>
  <si>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</si>
  <si>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</si>
  <si>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</si>
  <si>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</si>
  <si>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</si>
  <si>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</si>
  <si>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</si>
  <si>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</si>
  <si>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</si>
  <si>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</si>
  <si>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</si>
  <si>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</si>
  <si>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</si>
  <si>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</si>
  <si>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</si>
  <si>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</si>
  <si>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</si>
  <si>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</si>
  <si>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</si>
  <si>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</si>
  <si>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</si>
  <si>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</si>
  <si>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</si>
  <si>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</si>
  <si>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</si>
  <si>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</si>
  <si>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</si>
  <si>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</si>
  <si>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</si>
  <si>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</si>
  <si>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</si>
  <si>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</si>
  <si>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</si>
  <si>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</si>
  <si>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</si>
  <si>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</si>
  <si>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</si>
  <si>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</si>
  <si>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</si>
  <si>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</si>
  <si>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</si>
  <si>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</si>
  <si>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</si>
  <si>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</si>
  <si>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</si>
  <si>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</si>
  <si>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</si>
  <si>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</si>
  <si>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</si>
  <si>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</si>
  <si>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</si>
  <si>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</si>
  <si>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</si>
  <si>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</si>
  <si>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</si>
  <si>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</si>
  <si>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</si>
  <si>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</si>
  <si>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</si>
  <si>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</si>
  <si>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</si>
  <si>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</si>
  <si>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</si>
  <si>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</si>
  <si>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</si>
  <si>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</si>
  <si>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</si>
  <si>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</si>
  <si>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</si>
  <si>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</si>
  <si>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</si>
  <si>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</si>
  <si>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</si>
  <si>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</si>
  <si>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</si>
  <si>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</si>
  <si>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</si>
  <si>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</si>
  <si>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</si>
  <si>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</si>
  <si>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</si>
  <si>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</si>
  <si>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</si>
  <si>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</si>
  <si>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</si>
  <si>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</si>
  <si>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</si>
  <si>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</si>
  <si>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</si>
  <si>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</si>
  <si>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</si>
  <si>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</si>
  <si>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</si>
  <si>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</si>
  <si>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</si>
  <si>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</si>
  <si>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</si>
  <si>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</si>
  <si>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</si>
  <si>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</si>
  <si>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</si>
  <si>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</si>
  <si>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</si>
  <si>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</si>
  <si>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</si>
  <si>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</si>
  <si>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</si>
  <si>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</si>
  <si>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</si>
  <si>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</si>
  <si>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</si>
  <si>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</si>
  <si>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</si>
  <si>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</si>
  <si>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</si>
  <si>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</si>
  <si>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</si>
  <si>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</si>
  <si>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</si>
  <si>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</si>
  <si>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</si>
  <si>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</si>
  <si>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</si>
  <si>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</si>
  <si>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</si>
  <si>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</si>
  <si>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</si>
  <si>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</si>
  <si>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</si>
  <si>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</si>
  <si>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</si>
  <si>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</si>
  <si>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</si>
  <si>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</si>
  <si>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</si>
  <si>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</si>
  <si>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</si>
  <si>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</si>
  <si>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</si>
  <si>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</si>
  <si>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</si>
  <si>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</si>
  <si>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</si>
  <si>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</si>
  <si>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</si>
  <si>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</si>
  <si>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</si>
  <si>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</si>
  <si>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</si>
  <si>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</si>
  <si>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</si>
  <si>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</si>
  <si>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</si>
  <si>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</si>
  <si>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</si>
  <si>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</si>
  <si>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</si>
  <si>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</si>
  <si>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</si>
  <si>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</si>
  <si>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</si>
  <si>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</si>
  <si>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</si>
  <si>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</si>
  <si>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</si>
  <si>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</si>
  <si>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</si>
  <si>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</si>
  <si>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</si>
  <si>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</si>
  <si>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</si>
  <si>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</si>
  <si>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</si>
  <si>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</si>
  <si>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</si>
  <si>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</si>
  <si>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</si>
  <si>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</si>
  <si>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</si>
  <si>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</si>
  <si>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</si>
  <si>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</si>
  <si>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</si>
  <si>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</si>
  <si>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</si>
  <si>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</si>
  <si>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</si>
  <si>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</si>
  <si>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</si>
  <si>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</si>
  <si>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</si>
  <si>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</si>
  <si>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</si>
  <si>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</si>
  <si>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</si>
  <si>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</si>
  <si>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</si>
  <si>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</si>
  <si>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</si>
  <si>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</si>
  <si>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</si>
  <si>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</si>
  <si>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</si>
  <si>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</si>
  <si>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</si>
  <si>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</si>
  <si>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</si>
  <si>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</si>
  <si>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</si>
  <si>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</si>
  <si>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</si>
  <si>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</si>
  <si>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</si>
  <si>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</si>
  <si>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</si>
  <si>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</si>
  <si>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</si>
  <si>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</si>
  <si>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</si>
  <si>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</si>
  <si>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</si>
  <si>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</si>
  <si>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</si>
  <si>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</si>
  <si>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</si>
  <si>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</si>
  <si>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</si>
  <si>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</si>
  <si>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</si>
  <si>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</si>
  <si>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</si>
  <si>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</si>
  <si>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</si>
  <si>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</si>
  <si>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</si>
  <si>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</si>
  <si>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</si>
  <si>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</si>
  <si>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</si>
  <si>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</si>
  <si>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</si>
  <si>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</si>
  <si>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</si>
  <si>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</si>
  <si>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</si>
  <si>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</si>
  <si>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</si>
  <si>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</si>
  <si>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</si>
  <si>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</si>
  <si>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</si>
  <si>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</si>
  <si>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</si>
  <si>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</si>
  <si>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</si>
  <si>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</si>
  <si>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</si>
  <si>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</si>
  <si>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</si>
  <si>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</si>
  <si>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</si>
  <si>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</si>
  <si>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</si>
  <si>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</si>
  <si>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</si>
  <si>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</si>
  <si>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</si>
  <si>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</si>
  <si>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</si>
  <si>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</si>
  <si>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</si>
  <si>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</si>
  <si>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</si>
  <si>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</si>
  <si>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</si>
  <si>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</si>
  <si>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</si>
  <si>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</si>
  <si>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</si>
  <si>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</si>
  <si>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</si>
  <si>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</si>
  <si>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</si>
  <si>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</si>
  <si>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</si>
  <si>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</si>
  <si>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</si>
  <si>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</si>
  <si>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</si>
  <si>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</si>
  <si>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</si>
  <si>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</si>
  <si>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</si>
  <si>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</si>
  <si>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</si>
  <si>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</si>
  <si>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</si>
  <si>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</si>
  <si>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</si>
  <si>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</si>
  <si>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</si>
  <si>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</si>
  <si>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</si>
  <si>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</si>
  <si>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</si>
  <si>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</si>
  <si>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</si>
  <si>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</si>
  <si>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</si>
  <si>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</si>
  <si>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</si>
  <si>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</si>
  <si>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</si>
  <si>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</si>
  <si>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</si>
  <si>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</si>
  <si>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</si>
  <si>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</si>
  <si>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</si>
  <si>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</si>
  <si>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</si>
  <si>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</si>
  <si>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</si>
  <si>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</si>
  <si>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</si>
  <si>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</si>
  <si>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</si>
  <si>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</si>
  <si>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</si>
  <si>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</si>
  <si>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</si>
  <si>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</si>
  <si>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</si>
  <si>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</si>
  <si>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</si>
  <si>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</si>
  <si>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</si>
  <si>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</si>
  <si>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</si>
  <si>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</si>
  <si>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</si>
  <si>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</si>
  <si>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</si>
  <si>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</si>
  <si>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</si>
  <si>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</si>
  <si>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</si>
  <si>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</si>
  <si>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</si>
  <si>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</si>
  <si>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</si>
  <si>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</si>
  <si>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</si>
  <si>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</si>
  <si>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</si>
  <si>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</si>
  <si>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</si>
  <si>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</si>
  <si>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</si>
  <si>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</si>
  <si>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</si>
  <si>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</si>
  <si>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</si>
  <si>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</si>
  <si>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</si>
  <si>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</si>
  <si>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</si>
  <si>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</si>
  <si>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</si>
  <si>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</si>
  <si>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</si>
  <si>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</si>
  <si>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</si>
  <si>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</si>
  <si>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</si>
  <si>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</si>
  <si>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</si>
  <si>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</si>
  <si>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</si>
  <si>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</si>
  <si>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</si>
  <si>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</si>
  <si>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</si>
  <si>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</si>
  <si>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</si>
  <si>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</si>
  <si>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</si>
  <si>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</si>
  <si>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</si>
  <si>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</si>
  <si>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</si>
  <si>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</si>
  <si>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</si>
  <si>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</si>
  <si>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</si>
  <si>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</si>
  <si>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</si>
  <si>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</si>
  <si>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</si>
  <si>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</si>
  <si>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</si>
  <si>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</si>
  <si>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</si>
  <si>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</si>
  <si>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</si>
  <si>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</si>
  <si>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</si>
  <si>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</si>
  <si>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</si>
  <si>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</si>
  <si>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</si>
  <si>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</si>
  <si>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</si>
  <si>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</si>
  <si>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</si>
  <si>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</si>
  <si>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</si>
  <si>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</si>
  <si>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</si>
  <si>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</si>
  <si>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</si>
  <si>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</si>
  <si>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</si>
  <si>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</si>
  <si>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</si>
  <si>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</si>
  <si>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</si>
  <si>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</si>
  <si>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</si>
  <si>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</si>
  <si>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</si>
  <si>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</si>
  <si>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</si>
  <si>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</si>
  <si>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</si>
  <si>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</si>
  <si>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</si>
  <si>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</si>
  <si>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</si>
  <si>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</si>
  <si>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</si>
  <si>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</si>
  <si>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</si>
  <si>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</si>
  <si>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</si>
  <si>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</si>
  <si>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</si>
  <si>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</si>
  <si>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</si>
  <si>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</si>
  <si>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</si>
  <si>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</si>
  <si>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</si>
  <si>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</si>
  <si>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</si>
  <si>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</si>
  <si>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</si>
  <si>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</si>
  <si>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</si>
  <si>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</si>
  <si>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</si>
  <si>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</si>
  <si>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</si>
  <si>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</si>
  <si>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</si>
  <si>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</si>
  <si>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</si>
  <si>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</si>
  <si>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</si>
  <si>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</si>
  <si>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</si>
  <si>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</si>
  <si>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</si>
  <si>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</si>
  <si>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</si>
  <si>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</si>
  <si>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</si>
  <si>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</si>
  <si>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</si>
  <si>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</si>
  <si>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</si>
  <si>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</si>
  <si>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</si>
  <si>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</si>
  <si>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</si>
  <si>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</si>
  <si>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</si>
  <si>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</si>
  <si>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</si>
  <si>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</si>
  <si>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</si>
  <si>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</si>
  <si>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</si>
  <si>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</si>
  <si>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</si>
  <si>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</si>
  <si>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</si>
  <si>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</si>
  <si>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</si>
  <si>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</si>
  <si>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</si>
  <si>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</si>
  <si>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</si>
  <si>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</si>
  <si>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</si>
  <si>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</si>
  <si>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</si>
  <si>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</si>
  <si>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</si>
  <si>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</si>
  <si>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</si>
  <si>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</si>
  <si>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</si>
  <si>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</si>
  <si>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</si>
  <si>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</si>
  <si>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</si>
  <si>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</si>
  <si>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</si>
  <si>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</si>
  <si>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</si>
  <si>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</si>
  <si>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</si>
  <si>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</si>
  <si>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</si>
  <si>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</si>
  <si>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</si>
  <si>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</si>
  <si>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</si>
  <si>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</si>
  <si>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</si>
  <si>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</si>
  <si>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</si>
  <si>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</si>
  <si>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</si>
  <si>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</si>
  <si>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</si>
  <si>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</si>
  <si>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</si>
  <si>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</si>
  <si>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</si>
  <si>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</si>
  <si>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</si>
  <si>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</si>
  <si>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</si>
  <si>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</si>
  <si>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</si>
  <si>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</si>
  <si>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</si>
  <si>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</si>
  <si>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</si>
  <si>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</si>
  <si>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</si>
  <si>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</si>
  <si>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</si>
  <si>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</si>
  <si>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</si>
  <si>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</si>
  <si>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</si>
  <si>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</si>
  <si>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</si>
  <si>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</si>
  <si>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</si>
  <si>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</si>
  <si>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</si>
  <si>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</si>
  <si>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</si>
  <si>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</si>
  <si>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</si>
  <si>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</si>
  <si>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</si>
  <si>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</si>
  <si>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</si>
  <si>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</si>
  <si>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</si>
  <si>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</si>
  <si>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</si>
  <si>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</si>
  <si>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</si>
  <si>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</si>
  <si>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</si>
  <si>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</si>
  <si>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</si>
  <si>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</si>
  <si>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</si>
  <si>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</si>
  <si>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</si>
  <si>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</si>
  <si>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</si>
  <si>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</si>
  <si>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</si>
  <si>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</si>
  <si>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</si>
  <si>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</si>
  <si>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</si>
  <si>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</si>
  <si>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</si>
  <si>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</si>
  <si>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</si>
  <si>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</si>
  <si>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</si>
  <si>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</si>
  <si>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</si>
  <si>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</si>
  <si>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</si>
  <si>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</si>
  <si>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</si>
  <si>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</si>
  <si>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</si>
  <si>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</si>
  <si>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</si>
  <si>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</si>
  <si>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</si>
  <si>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</si>
  <si>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</si>
  <si>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</si>
  <si>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</si>
  <si>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</si>
  <si>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</si>
  <si>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</si>
  <si>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</si>
  <si>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</si>
  <si>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</si>
  <si>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</si>
  <si>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</si>
  <si>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</si>
  <si>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</si>
  <si>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</si>
  <si>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</si>
  <si>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</si>
  <si>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</si>
  <si>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</si>
  <si>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</si>
  <si>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</si>
  <si>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</si>
  <si>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</si>
  <si>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</si>
  <si>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</si>
  <si>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</si>
  <si>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</si>
  <si>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</si>
  <si>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</si>
  <si>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</si>
  <si>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</si>
  <si>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</si>
  <si>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</si>
  <si>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</si>
  <si>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</si>
  <si>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</si>
  <si>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</si>
  <si>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</si>
  <si>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</si>
  <si>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</si>
  <si>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</si>
  <si>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</si>
  <si>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</si>
  <si>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</si>
  <si>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</si>
  <si>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</si>
  <si>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</si>
  <si>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</si>
  <si>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</si>
  <si>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</si>
  <si>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</si>
  <si>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</si>
  <si>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</si>
  <si>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</si>
  <si>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</si>
  <si>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</si>
  <si>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</si>
  <si>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</si>
  <si>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</si>
  <si>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</si>
  <si>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</si>
  <si>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</si>
  <si>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</si>
  <si>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</si>
  <si>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</si>
  <si>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</si>
  <si>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</si>
  <si>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</si>
  <si>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</si>
  <si>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</si>
  <si>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</si>
  <si>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</si>
  <si>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</si>
  <si>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</si>
  <si>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</si>
  <si>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</si>
  <si>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</si>
  <si>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</si>
  <si>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</si>
  <si>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</si>
  <si>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</si>
  <si>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</si>
  <si>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</si>
  <si>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</si>
  <si>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</si>
  <si>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</si>
  <si>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</si>
  <si>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</si>
  <si>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</si>
  <si>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</si>
  <si>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</si>
  <si>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</si>
  <si>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</si>
  <si>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</si>
  <si>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</si>
  <si>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</si>
  <si>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</si>
  <si>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</si>
  <si>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</si>
  <si>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</si>
  <si>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</si>
  <si>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</si>
  <si>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</si>
  <si>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</si>
  <si>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</si>
  <si>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</si>
  <si>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</si>
  <si>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</si>
  <si>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</si>
  <si>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</si>
  <si>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</si>
  <si>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</si>
  <si>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</si>
  <si>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</si>
  <si>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</si>
  <si>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</si>
  <si>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</si>
  <si>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</si>
  <si>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</si>
  <si>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</si>
  <si>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</si>
  <si>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</si>
  <si>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</si>
  <si>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</si>
  <si>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</si>
  <si>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</si>
  <si>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</si>
  <si>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</si>
  <si>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</si>
  <si>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</si>
  <si>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</si>
  <si>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</si>
  <si>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</si>
  <si>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</si>
  <si>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</si>
  <si>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</si>
  <si>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</si>
  <si>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</si>
  <si>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</si>
  <si>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</si>
  <si>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</si>
  <si>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</si>
  <si>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</si>
  <si>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</si>
  <si>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</si>
  <si>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</si>
  <si>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</si>
  <si>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</si>
  <si>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</si>
  <si>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</si>
  <si>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</si>
  <si>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</si>
  <si>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</si>
  <si>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</si>
  <si>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</si>
  <si>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</si>
  <si>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</si>
  <si>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</si>
  <si>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</si>
  <si>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</si>
  <si>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</si>
  <si>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</si>
  <si>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</si>
  <si>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</si>
  <si>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</si>
  <si>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</si>
  <si>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</si>
  <si>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</si>
  <si>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</si>
  <si>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</si>
  <si>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</si>
  <si>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</si>
  <si>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</si>
  <si>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</si>
  <si>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</si>
  <si>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</si>
  <si>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</si>
  <si>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</si>
  <si>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</si>
  <si>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</si>
  <si>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</si>
  <si>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</si>
  <si>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</si>
  <si>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</si>
  <si>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</si>
  <si>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</si>
  <si>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</si>
  <si>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</si>
  <si>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</si>
  <si>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</si>
  <si>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</si>
  <si>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</si>
  <si>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</si>
  <si>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</si>
  <si>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</si>
  <si>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</si>
  <si>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</si>
  <si>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</si>
  <si>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</si>
  <si>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</si>
  <si>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</si>
  <si>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</si>
  <si>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</si>
  <si>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</si>
  <si>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</si>
  <si>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</si>
  <si>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</si>
  <si>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</si>
  <si>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</si>
  <si>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</si>
  <si>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</si>
  <si>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</si>
  <si>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</si>
  <si>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</si>
  <si>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</si>
  <si>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</si>
  <si>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</si>
  <si>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</si>
  <si>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</si>
  <si>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</si>
  <si>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</si>
  <si>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</si>
  <si>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</si>
  <si>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</si>
  <si>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</si>
  <si>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</si>
  <si>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</si>
  <si>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</si>
  <si>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</si>
  <si>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</si>
  <si>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</si>
  <si>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</si>
  <si>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</si>
  <si>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</si>
  <si>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</si>
  <si>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</si>
  <si>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</si>
  <si>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</si>
  <si>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</si>
  <si>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</si>
  <si>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</si>
  <si>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</si>
  <si>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</si>
  <si>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</si>
  <si>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</si>
  <si>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</si>
  <si>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</si>
  <si>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</si>
  <si>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</si>
  <si>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</si>
  <si>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</si>
  <si>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</si>
  <si>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</si>
  <si>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</si>
  <si>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</si>
  <si>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</si>
  <si>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</si>
  <si>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</si>
  <si>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</si>
  <si>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</si>
  <si>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</si>
  <si>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</si>
  <si>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</si>
  <si>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</si>
  <si>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</si>
  <si>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</si>
  <si>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</si>
  <si>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</si>
  <si>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</si>
  <si>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</si>
  <si>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</si>
  <si>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</si>
  <si>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</si>
  <si>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</si>
  <si>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</si>
  <si>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</si>
  <si>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</si>
  <si>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</si>
  <si>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</si>
  <si>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</si>
  <si>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</si>
  <si>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</si>
  <si>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</si>
  <si>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</si>
  <si>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</si>
  <si>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</si>
  <si>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</si>
  <si>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</si>
  <si>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</si>
  <si>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</si>
  <si>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</si>
  <si>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</si>
  <si>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</si>
  <si>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</si>
  <si>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</si>
  <si>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</si>
  <si>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</si>
  <si>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</si>
  <si>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</si>
  <si>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</si>
  <si>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</si>
  <si>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</si>
  <si>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</si>
  <si>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</si>
  <si>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</si>
  <si>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</si>
  <si>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</si>
  <si>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</si>
  <si>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</si>
  <si>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</si>
  <si>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</si>
  <si>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</si>
  <si>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</si>
  <si>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</si>
  <si>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</si>
  <si>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</si>
  <si>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</si>
  <si>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</si>
  <si>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</si>
  <si>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</si>
  <si>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</si>
  <si>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</si>
  <si>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</si>
  <si>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</si>
  <si>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</si>
  <si>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</si>
  <si>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</si>
  <si>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</si>
  <si>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</si>
  <si>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</si>
  <si>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</si>
  <si>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</si>
  <si>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</si>
  <si>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</si>
  <si>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</si>
  <si>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</si>
  <si>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</si>
  <si>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</si>
  <si>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</si>
  <si>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</si>
  <si>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</si>
  <si>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</si>
  <si>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</si>
  <si>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</si>
  <si>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</si>
  <si>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</si>
  <si>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</si>
  <si>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</si>
  <si>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</si>
  <si>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</si>
  <si>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</si>
  <si>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</si>
  <si>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</si>
  <si>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</si>
  <si>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</si>
  <si>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</si>
  <si>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</si>
  <si>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</si>
  <si>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</si>
  <si>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</si>
  <si>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</si>
  <si>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</si>
  <si>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</si>
  <si>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</si>
  <si>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</si>
  <si>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</si>
  <si>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</si>
  <si>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</si>
  <si>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</si>
  <si>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</si>
  <si>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</si>
  <si>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</si>
  <si>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</si>
  <si>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</si>
  <si>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</si>
  <si>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</si>
  <si>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</si>
  <si>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</si>
  <si>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</si>
  <si>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</si>
  <si>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</si>
  <si>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</si>
  <si>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</si>
  <si>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</si>
  <si>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</si>
  <si>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</si>
  <si>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</si>
  <si>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</si>
  <si>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</si>
  <si>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</si>
  <si>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</si>
  <si>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</si>
  <si>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</si>
  <si>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</si>
  <si>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</si>
  <si>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</si>
  <si>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</si>
  <si>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</si>
  <si>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</si>
  <si>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</si>
  <si>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</si>
  <si>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</si>
  <si>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</si>
  <si>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</si>
  <si>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</si>
  <si>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</si>
  <si>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</si>
  <si>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</si>
  <si>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</si>
  <si>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</si>
  <si>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</si>
  <si>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</si>
  <si>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</si>
  <si>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</si>
  <si>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</si>
  <si>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</si>
  <si>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</si>
  <si>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</si>
  <si>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</si>
  <si>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</si>
  <si>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</si>
  <si>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</si>
  <si>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</si>
  <si>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</si>
  <si>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</si>
  <si>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</si>
  <si>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</si>
  <si>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</si>
  <si>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</si>
  <si>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</si>
  <si>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</si>
  <si>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</si>
  <si>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</si>
  <si>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</si>
  <si>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</si>
  <si>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</si>
  <si>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</si>
  <si>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</si>
  <si>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</si>
  <si>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</si>
  <si>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</si>
  <si>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</si>
  <si>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</si>
  <si>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</si>
  <si>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</si>
  <si>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</si>
  <si>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</si>
  <si>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</si>
  <si>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</si>
  <si>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</si>
  <si>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</si>
  <si>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</si>
  <si>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</si>
  <si>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</si>
  <si>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</si>
  <si>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</si>
  <si>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</si>
  <si>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</si>
  <si>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</si>
  <si>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</si>
  <si>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</si>
  <si>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</si>
  <si>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</si>
  <si>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</si>
  <si>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</si>
  <si>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</si>
  <si>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</si>
  <si>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</si>
  <si>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</si>
  <si>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</si>
  <si>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</si>
  <si>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</si>
  <si>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</si>
  <si>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</si>
  <si>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</si>
  <si>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</si>
  <si>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</si>
  <si>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</si>
  <si>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</si>
  <si>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</si>
  <si>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</si>
  <si>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</si>
  <si>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</si>
  <si>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</si>
  <si>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</si>
  <si>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</si>
  <si>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</si>
  <si>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</si>
  <si>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</si>
  <si>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</si>
  <si>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</si>
  <si>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</si>
  <si>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</si>
  <si>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</si>
  <si>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</si>
  <si>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</si>
  <si>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</si>
  <si>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</si>
  <si>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</si>
  <si>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</si>
  <si>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</si>
  <si>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</si>
  <si>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</si>
  <si>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</si>
  <si>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</si>
  <si>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</si>
  <si>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</si>
  <si>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</si>
  <si>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</si>
  <si>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</si>
  <si>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</si>
  <si>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</si>
  <si>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</si>
  <si>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</si>
  <si>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</si>
  <si>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</si>
  <si>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</si>
  <si>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</si>
  <si>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</si>
  <si>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</si>
  <si>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</si>
  <si>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</si>
  <si>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</si>
  <si>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</si>
  <si>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</si>
  <si>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</si>
  <si>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</si>
  <si>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</si>
  <si>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</si>
  <si>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</si>
  <si>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</si>
  <si>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</si>
  <si>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</si>
  <si>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</si>
  <si>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</si>
  <si>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</si>
  <si>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</si>
  <si>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</si>
  <si>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</si>
  <si>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</si>
  <si>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</si>
  <si>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</si>
  <si>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</si>
  <si>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</si>
  <si>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</si>
  <si>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</si>
  <si>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</si>
  <si>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</si>
  <si>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</si>
  <si>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</si>
  <si>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</si>
  <si>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</si>
  <si>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</si>
  <si>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</si>
  <si>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</si>
  <si>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</si>
  <si>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</si>
  <si>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</si>
  <si>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</si>
  <si>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</si>
  <si>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</si>
  <si>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</si>
  <si>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</si>
  <si>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</si>
  <si>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</si>
  <si>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</si>
  <si>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</si>
  <si>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</si>
  <si>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</si>
  <si>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</si>
  <si>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</si>
  <si>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</si>
  <si>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</si>
  <si>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</si>
  <si>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</si>
  <si>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</si>
  <si>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</si>
  <si>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</si>
  <si>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</si>
  <si>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</si>
  <si>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</si>
  <si>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</si>
  <si>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</si>
  <si>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</si>
  <si>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</si>
  <si>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</si>
  <si>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</si>
  <si>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</si>
  <si>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</si>
  <si>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</si>
  <si>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</si>
  <si>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</si>
  <si>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</si>
  <si>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</si>
  <si>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</si>
  <si>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</si>
  <si>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</si>
  <si>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</si>
  <si>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</si>
  <si>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</si>
  <si>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</si>
  <si>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</si>
  <si>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</si>
  <si>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</si>
  <si>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</si>
  <si>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</si>
  <si>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</si>
  <si>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</si>
  <si>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</si>
  <si>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</si>
  <si>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</si>
  <si>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</si>
  <si>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</si>
  <si>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</si>
  <si>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</si>
  <si>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</si>
  <si>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</si>
  <si>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</si>
  <si>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</si>
  <si>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</si>
  <si>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</si>
  <si>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</si>
  <si>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</si>
  <si>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</si>
  <si>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</si>
  <si>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</si>
  <si>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</si>
  <si>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</si>
  <si>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</si>
  <si>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</si>
  <si>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</si>
  <si>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</si>
  <si>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</si>
  <si>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</si>
  <si>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</si>
  <si>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</si>
  <si>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</si>
  <si>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</si>
  <si>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</si>
  <si>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</si>
  <si>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</si>
  <si>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</si>
  <si>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</si>
  <si>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</si>
  <si>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</si>
  <si>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</si>
  <si>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</si>
  <si>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</si>
  <si>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</si>
  <si>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</si>
  <si>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</si>
  <si>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</si>
  <si>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</si>
  <si>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</si>
  <si>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</si>
  <si>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</si>
  <si>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</si>
  <si>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</si>
  <si>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</si>
  <si>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</si>
  <si>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</si>
  <si>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</si>
  <si>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</si>
  <si>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</si>
  <si>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</si>
  <si>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</si>
  <si>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</si>
  <si>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</si>
  <si>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</si>
  <si>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</si>
  <si>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</si>
  <si>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</si>
  <si>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</si>
  <si>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</si>
  <si>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</si>
  <si>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</si>
  <si>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</si>
  <si>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</si>
  <si>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</si>
  <si>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</si>
  <si>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</si>
  <si>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</si>
  <si>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</si>
  <si>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</si>
  <si>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</si>
  <si>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</si>
  <si>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</si>
  <si>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</si>
  <si>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</si>
  <si>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</si>
  <si>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</si>
  <si>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</si>
  <si>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</si>
  <si>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</si>
  <si>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</si>
  <si>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</si>
  <si>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</si>
  <si>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</si>
  <si>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</si>
  <si>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</si>
  <si>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</si>
  <si>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</si>
  <si>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</si>
  <si>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</si>
  <si>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</si>
  <si>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</si>
  <si>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</si>
  <si>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</si>
  <si>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</si>
  <si>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</si>
  <si>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</si>
  <si>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</si>
  <si>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</si>
  <si>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</si>
  <si>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</si>
  <si>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</si>
  <si>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</si>
  <si>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</si>
  <si>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</si>
  <si>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</si>
  <si>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</si>
  <si>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</si>
  <si>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</si>
  <si>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</si>
  <si>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</si>
  <si>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</si>
  <si>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</si>
  <si>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</si>
  <si>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</si>
  <si>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</si>
  <si>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</si>
  <si>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</si>
  <si>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</si>
  <si>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</si>
  <si>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</si>
  <si>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</si>
  <si>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</si>
  <si>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</si>
  <si>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</si>
  <si>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</si>
  <si>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</si>
  <si>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</si>
  <si>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</si>
  <si>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</si>
  <si>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</si>
  <si>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</si>
  <si>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</si>
  <si>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</si>
  <si>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</si>
  <si>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</si>
  <si>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</si>
  <si>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</si>
  <si>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</si>
  <si>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</si>
  <si>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</si>
  <si>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</si>
  <si>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</si>
  <si>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</si>
  <si>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</si>
  <si>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</si>
  <si>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</si>
  <si>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</si>
  <si>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</si>
  <si>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</si>
  <si>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</si>
  <si>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</si>
  <si>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</si>
  <si>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</si>
  <si>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</si>
  <si>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</si>
  <si>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</si>
  <si>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</si>
  <si>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</si>
  <si>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</si>
  <si>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</si>
  <si>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</si>
  <si>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</si>
  <si>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</si>
  <si>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</si>
  <si>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</si>
  <si>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</si>
  <si>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</si>
  <si>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</si>
  <si>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</si>
  <si>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</si>
  <si>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</si>
  <si>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</si>
  <si>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</si>
  <si>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</si>
  <si>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</si>
  <si>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</si>
  <si>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</si>
  <si>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</si>
  <si>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</si>
  <si>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</si>
  <si>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</si>
  <si>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</si>
  <si>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</si>
  <si>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</si>
  <si>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</si>
  <si>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</si>
  <si>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</si>
  <si>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</si>
  <si>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</si>
  <si>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</si>
  <si>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</si>
  <si>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</si>
  <si>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</si>
  <si>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</si>
  <si>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</si>
  <si>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</si>
  <si>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</si>
  <si>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</si>
  <si>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</si>
  <si>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</si>
  <si>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</si>
  <si>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</si>
  <si>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</si>
  <si>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</si>
  <si>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</si>
  <si>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</si>
  <si>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</si>
  <si>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</si>
  <si>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</si>
  <si>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</si>
  <si>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</si>
  <si>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</si>
  <si>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</si>
  <si>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</si>
  <si>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</si>
  <si>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</si>
  <si>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</si>
  <si>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</si>
  <si>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</si>
  <si>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</si>
  <si>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</si>
  <si>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</si>
  <si>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</si>
  <si>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</si>
  <si>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</si>
  <si>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</si>
  <si>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</si>
  <si>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</si>
  <si>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</si>
  <si>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</si>
  <si>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</si>
  <si>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</si>
  <si>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</si>
  <si>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</si>
  <si>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</si>
  <si>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</si>
  <si>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</si>
  <si>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</si>
  <si>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</si>
  <si>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</si>
  <si>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</si>
  <si>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</si>
  <si>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</si>
  <si>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</si>
  <si>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</si>
  <si>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</si>
  <si>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</si>
  <si>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</si>
  <si>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</si>
  <si>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</si>
  <si>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</si>
  <si>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</si>
  <si>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</si>
  <si>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</si>
  <si>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</si>
  <si>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</si>
  <si>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</si>
  <si>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</si>
  <si>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</si>
  <si>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</si>
  <si>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</si>
  <si>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</si>
  <si>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</si>
  <si>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</si>
  <si>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</si>
  <si>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</si>
  <si>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</si>
  <si>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</si>
  <si>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</si>
  <si>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</si>
  <si>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</si>
  <si>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</si>
  <si>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</si>
  <si>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</si>
  <si>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</si>
  <si>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</si>
  <si>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</si>
  <si>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</si>
  <si>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</si>
  <si>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</si>
  <si>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</si>
  <si>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</si>
  <si>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</si>
  <si>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</si>
  <si>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</si>
  <si>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</si>
  <si>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</si>
  <si>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</si>
  <si>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</si>
  <si>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</si>
  <si>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</si>
  <si>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</si>
  <si>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</si>
  <si>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</si>
  <si>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</si>
  <si>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</si>
  <si>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</si>
  <si>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</si>
  <si>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</si>
  <si>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</si>
  <si>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</si>
  <si>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</si>
  <si>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</si>
  <si>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</si>
  <si>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</si>
  <si>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</si>
  <si>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</si>
  <si>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</si>
  <si>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</si>
  <si>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</si>
  <si>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</si>
  <si>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</si>
  <si>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</si>
  <si>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</si>
  <si>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</si>
  <si>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</si>
  <si>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</si>
  <si>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</si>
  <si>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</si>
  <si>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</si>
  <si>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</si>
  <si>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</si>
  <si>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</si>
  <si>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</si>
  <si>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</si>
  <si>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</si>
  <si>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</si>
  <si>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</si>
  <si>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</si>
  <si>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</si>
  <si>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</si>
  <si>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</si>
  <si>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</si>
  <si>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</si>
  <si>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</si>
  <si>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</si>
  <si>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</si>
  <si>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</si>
  <si>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</si>
  <si>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</si>
  <si>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</si>
  <si>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</si>
  <si>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</si>
  <si>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</si>
  <si>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</si>
  <si>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</si>
  <si>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</si>
  <si>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</si>
  <si>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</si>
  <si>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</si>
  <si>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</si>
  <si>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</si>
  <si>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</si>
  <si>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</si>
  <si>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</si>
  <si>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</si>
  <si>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</si>
  <si>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</si>
  <si>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</si>
  <si>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</si>
  <si>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</si>
  <si>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</si>
  <si>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</si>
  <si>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</si>
  <si>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</si>
  <si>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</si>
  <si>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</si>
  <si>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</si>
  <si>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</si>
  <si>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</si>
  <si>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</si>
  <si>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</si>
  <si>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</si>
  <si>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</si>
  <si>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</si>
  <si>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</si>
  <si>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</si>
  <si>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</si>
  <si>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</si>
  <si>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</si>
  <si>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</si>
  <si>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</si>
  <si>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</si>
  <si>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</si>
  <si>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</si>
  <si>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</si>
  <si>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</si>
  <si>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</si>
  <si>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</si>
  <si>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</si>
  <si>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</si>
  <si>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</si>
  <si>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</si>
  <si>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</si>
  <si>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</si>
  <si>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</si>
  <si>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</si>
  <si>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</si>
  <si>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</si>
  <si>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</si>
  <si>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</si>
  <si>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</si>
  <si>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</si>
  <si>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</si>
  <si>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</si>
  <si>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</si>
  <si>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</si>
  <si>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</si>
  <si>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</si>
  <si>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</si>
  <si>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</si>
  <si>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</si>
  <si>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</si>
  <si>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</si>
  <si>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</si>
  <si>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</si>
  <si>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</si>
  <si>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</si>
  <si>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</si>
  <si>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</si>
  <si>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</si>
  <si>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</si>
  <si>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</si>
  <si>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</si>
  <si>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</si>
  <si>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</si>
  <si>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</si>
  <si>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</si>
  <si>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</si>
  <si>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</si>
  <si>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</si>
  <si>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</si>
  <si>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</si>
  <si>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</si>
  <si>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</si>
  <si>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</si>
  <si>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</si>
  <si>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</si>
  <si>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</si>
  <si>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</si>
  <si>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</si>
  <si>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</si>
  <si>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</si>
  <si>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</si>
  <si>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</si>
  <si>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</si>
  <si>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</si>
  <si>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</si>
  <si>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</si>
  <si>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</si>
  <si>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</si>
  <si>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</si>
  <si>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</si>
  <si>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</si>
  <si>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</si>
  <si>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</si>
  <si>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</si>
  <si>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</si>
  <si>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</si>
  <si>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</si>
  <si>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</si>
  <si>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</si>
  <si>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</si>
  <si>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</si>
  <si>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</si>
  <si>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</si>
  <si>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</si>
  <si>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</si>
  <si>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</si>
  <si>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</si>
  <si>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</si>
  <si>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</si>
  <si>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</si>
  <si>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</si>
  <si>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</si>
  <si>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</si>
  <si>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</si>
  <si>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</si>
  <si>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</si>
  <si>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</si>
  <si>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</si>
  <si>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</si>
  <si>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</si>
  <si>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</si>
  <si>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</si>
  <si>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</si>
  <si>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</si>
  <si>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</si>
  <si>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</si>
  <si>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</si>
  <si>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</si>
  <si>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</si>
  <si>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</si>
  <si>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</si>
  <si>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</si>
  <si>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</si>
  <si>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</si>
  <si>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</si>
  <si>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</si>
  <si>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</si>
  <si>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</si>
  <si>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</si>
  <si>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</si>
  <si>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</si>
  <si>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</si>
  <si>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</si>
  <si>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</si>
  <si>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</si>
  <si>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</si>
  <si>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</si>
  <si>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</si>
  <si>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</si>
  <si>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</si>
  <si>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</si>
  <si>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</si>
  <si>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</si>
  <si>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</si>
  <si>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</si>
  <si>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</si>
  <si>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</si>
  <si>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</si>
  <si>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</si>
  <si>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</si>
  <si>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</si>
  <si>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</si>
  <si>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</si>
  <si>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</si>
  <si>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</si>
  <si>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</si>
  <si>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</si>
  <si>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</si>
  <si>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</si>
  <si>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</si>
  <si>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</si>
  <si>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</si>
  <si>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</si>
  <si>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</si>
  <si>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</si>
  <si>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</si>
  <si>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</si>
  <si>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</si>
  <si>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</si>
  <si>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</si>
  <si>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</si>
  <si>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</si>
  <si>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</si>
  <si>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</si>
  <si>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</si>
  <si>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</si>
  <si>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</si>
  <si>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</si>
  <si>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</si>
  <si>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</si>
  <si>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</si>
  <si>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</si>
  <si>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</si>
  <si>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</si>
  <si>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</si>
  <si>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</si>
  <si>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</si>
  <si>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</si>
  <si>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</si>
  <si>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</si>
  <si>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</si>
  <si>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</si>
  <si>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</si>
  <si>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</si>
  <si>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</si>
  <si>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</si>
  <si>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</si>
  <si>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</si>
  <si>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</si>
  <si>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</si>
  <si>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</si>
  <si>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</si>
  <si>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</si>
  <si>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</si>
  <si>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</si>
  <si>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</si>
  <si>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</si>
  <si>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</si>
  <si>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</si>
  <si>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</si>
  <si>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</si>
  <si>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</si>
  <si>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</si>
  <si>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</si>
  <si>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</si>
  <si>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</si>
  <si>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</si>
  <si>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</si>
  <si>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</si>
  <si>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</si>
  <si>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</si>
  <si>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</si>
  <si>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</si>
  <si>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</si>
  <si>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</si>
  <si>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</si>
  <si>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</si>
  <si>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</si>
  <si>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</si>
  <si>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</si>
  <si>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</si>
  <si>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</si>
  <si>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</si>
  <si>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</si>
  <si>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</si>
  <si>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</si>
  <si>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</si>
  <si>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</si>
  <si>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</si>
  <si>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</si>
  <si>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</si>
  <si>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</si>
  <si>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</si>
  <si>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</si>
  <si>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</si>
  <si>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</si>
  <si>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</si>
  <si>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</si>
  <si>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</si>
  <si>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</si>
  <si>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</si>
  <si>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</si>
  <si>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</si>
  <si>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</si>
  <si>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</si>
  <si>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</si>
  <si>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</si>
  <si>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</si>
  <si>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</si>
  <si>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</si>
  <si>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</si>
  <si>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</si>
  <si>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</si>
  <si>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</si>
  <si>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</si>
  <si>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</si>
  <si>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</si>
  <si>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</si>
  <si>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</si>
  <si>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</si>
  <si>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</si>
  <si>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</si>
  <si>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</si>
  <si>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</si>
  <si>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</si>
  <si>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</si>
  <si>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</si>
  <si>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</si>
  <si>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</si>
  <si>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</si>
  <si>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</si>
  <si>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</si>
  <si>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</si>
  <si>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</si>
  <si>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</si>
  <si>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</si>
  <si>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</si>
  <si>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</si>
  <si>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</si>
  <si>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</si>
  <si>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</si>
  <si>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</si>
  <si>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</si>
  <si>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</si>
  <si>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</si>
  <si>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</si>
  <si>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</si>
  <si>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</si>
  <si>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</si>
  <si>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</si>
  <si>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</si>
  <si>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</si>
  <si>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</si>
  <si>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</si>
  <si>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</si>
  <si>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</si>
  <si>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</si>
  <si>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</si>
  <si>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</si>
  <si>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</si>
  <si>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</si>
  <si>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</si>
  <si>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</si>
  <si>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</si>
  <si>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</si>
  <si>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</si>
  <si>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</si>
  <si>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</si>
  <si>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</si>
  <si>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</si>
  <si>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</si>
  <si>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</si>
  <si>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</si>
  <si>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</si>
  <si>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</si>
  <si>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</si>
  <si>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</si>
  <si>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</si>
  <si>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</si>
  <si>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</si>
  <si>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</si>
  <si>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</si>
  <si>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</si>
  <si>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</si>
  <si>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</si>
  <si>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</si>
  <si>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</si>
  <si>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</si>
  <si>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</si>
  <si>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</si>
  <si>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</si>
  <si>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</si>
  <si>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</si>
  <si>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</si>
  <si>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</si>
  <si>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</si>
  <si>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</si>
  <si>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</si>
  <si>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</si>
  <si>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</si>
  <si>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</si>
  <si>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</si>
  <si>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</si>
  <si>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</si>
  <si>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</si>
  <si>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</si>
  <si>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</si>
  <si>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</si>
  <si>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</si>
  <si>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</si>
  <si>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</si>
  <si>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</si>
  <si>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</si>
  <si>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</si>
  <si>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</si>
  <si>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</si>
  <si>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</si>
  <si>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</si>
  <si>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</si>
  <si>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</si>
  <si>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</si>
  <si>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</si>
  <si>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</si>
  <si>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</si>
  <si>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</si>
  <si>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</si>
  <si>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</si>
  <si>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</si>
  <si>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</si>
  <si>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</si>
  <si>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</si>
  <si>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</si>
  <si>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</si>
  <si>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</si>
  <si>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</si>
  <si>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</si>
  <si>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</si>
  <si>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</si>
  <si>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</si>
  <si>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</si>
  <si>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</si>
  <si>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</si>
  <si>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</si>
  <si>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</si>
  <si>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</si>
  <si>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</si>
  <si>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</si>
  <si>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</si>
  <si>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</si>
  <si>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</si>
  <si>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</si>
  <si>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</si>
  <si>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</si>
  <si>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</si>
  <si>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</si>
  <si>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</si>
  <si>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</si>
  <si>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</si>
  <si>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</si>
  <si>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</si>
  <si>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</si>
  <si>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</si>
  <si>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</si>
  <si>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</si>
  <si>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</si>
  <si>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</si>
  <si>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</si>
  <si>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</si>
  <si>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</si>
  <si>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</si>
  <si>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</si>
  <si>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</si>
  <si>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</si>
  <si>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</si>
  <si>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</si>
  <si>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</si>
  <si>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</si>
  <si>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</si>
  <si>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</si>
  <si>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</si>
  <si>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</si>
  <si>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</si>
  <si>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</si>
  <si>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</si>
  <si>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</si>
  <si>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</si>
  <si>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</si>
  <si>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</si>
  <si>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</si>
  <si>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</si>
  <si>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</si>
  <si>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</si>
  <si>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</si>
  <si>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</si>
  <si>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</si>
  <si>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</si>
  <si>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</si>
  <si>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</si>
  <si>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</si>
  <si>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</si>
  <si>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</si>
  <si>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</si>
  <si>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</si>
  <si>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</si>
  <si>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</si>
  <si>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</si>
  <si>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</si>
  <si>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</si>
  <si>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</si>
  <si>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</si>
  <si>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</si>
  <si>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</si>
  <si>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</si>
  <si>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</si>
  <si>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</si>
  <si>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</si>
  <si>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</si>
  <si>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</si>
  <si>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</si>
  <si>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</si>
  <si>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</si>
  <si>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</si>
  <si>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</si>
  <si>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</si>
  <si>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</si>
  <si>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</si>
  <si>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</si>
  <si>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</si>
  <si>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</si>
  <si>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</si>
  <si>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</si>
  <si>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</si>
  <si>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</si>
  <si>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</si>
  <si>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</si>
  <si>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</si>
  <si>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</si>
  <si>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</si>
  <si>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</si>
  <si>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</si>
  <si>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</si>
  <si>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</si>
  <si>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</si>
  <si>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</si>
  <si>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</si>
  <si>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</si>
  <si>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</si>
  <si>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</si>
  <si>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</si>
  <si>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</si>
  <si>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</si>
  <si>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</si>
  <si>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</si>
  <si>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</si>
  <si>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</si>
  <si>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</si>
  <si>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</si>
  <si>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</si>
  <si>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</si>
  <si>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</si>
  <si>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</si>
  <si>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</si>
  <si>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</si>
  <si>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</si>
  <si>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</si>
  <si>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</si>
  <si>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</si>
  <si>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</si>
  <si>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</si>
  <si>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</si>
  <si>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</si>
  <si>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</si>
  <si>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</si>
  <si>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</si>
  <si>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</si>
  <si>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</si>
  <si>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</si>
  <si>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</si>
  <si>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</si>
  <si>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</si>
  <si>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</si>
  <si>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</si>
  <si>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</si>
  <si>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</si>
  <si>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</si>
  <si>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</si>
  <si>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</si>
  <si>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</si>
  <si>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</si>
  <si>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</si>
  <si>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</si>
  <si>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</si>
  <si>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</si>
  <si>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</si>
  <si>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</si>
  <si>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</si>
  <si>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</si>
  <si>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</si>
  <si>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</si>
  <si>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</si>
  <si>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</si>
  <si>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</si>
  <si>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</si>
  <si>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</si>
  <si>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</si>
  <si>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</si>
  <si>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</si>
  <si>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</si>
  <si>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</si>
  <si>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</si>
  <si>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</si>
  <si>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</si>
  <si>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</si>
  <si>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</si>
  <si>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</si>
  <si>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</si>
  <si>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</si>
  <si>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</si>
  <si>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</si>
  <si>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</si>
  <si>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</si>
  <si>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</si>
  <si>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</si>
  <si>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</si>
  <si>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</si>
  <si>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</si>
  <si>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</si>
  <si>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</si>
  <si>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</si>
  <si>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</si>
  <si>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</si>
  <si>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</si>
  <si>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</si>
  <si>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</si>
  <si>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</si>
  <si>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</si>
  <si>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</si>
  <si>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</si>
  <si>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</si>
  <si>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</si>
  <si>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</si>
  <si>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</si>
  <si>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</si>
  <si>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</si>
  <si>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</si>
  <si>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</si>
  <si>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</si>
  <si>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</si>
  <si>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</si>
  <si>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</si>
  <si>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</si>
  <si>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</si>
  <si>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</si>
  <si>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</si>
  <si>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</si>
  <si>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</si>
  <si>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</si>
  <si>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</si>
  <si>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</si>
  <si>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</si>
  <si>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</si>
  <si>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</si>
  <si>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</si>
  <si>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</si>
  <si>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</si>
  <si>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</si>
  <si>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</si>
  <si>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</si>
  <si>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</si>
  <si>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</si>
  <si>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</si>
  <si>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</si>
  <si>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</si>
  <si>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</si>
  <si>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</si>
  <si>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</si>
  <si>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</si>
  <si>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</si>
  <si>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</si>
  <si>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</si>
  <si>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</si>
  <si>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</si>
  <si>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</si>
  <si>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</si>
  <si>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</si>
  <si>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</si>
  <si>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</si>
  <si>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</si>
  <si>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</si>
  <si>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</si>
  <si>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</si>
  <si>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</si>
  <si>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</si>
  <si>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</si>
  <si>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</si>
  <si>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</si>
  <si>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</si>
  <si>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</si>
  <si>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</si>
  <si>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</si>
  <si>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</si>
  <si>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</si>
  <si>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</si>
  <si>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</si>
  <si>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</si>
  <si>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</si>
  <si>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</si>
  <si>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</si>
  <si>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</si>
  <si>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</si>
  <si>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</si>
  <si>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</si>
  <si>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</si>
  <si>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</si>
  <si>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</si>
  <si>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</si>
  <si>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</si>
  <si>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</si>
  <si>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</si>
  <si>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</si>
  <si>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</si>
  <si>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</si>
  <si>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</si>
  <si>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</si>
  <si>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</si>
  <si>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</si>
  <si>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</si>
  <si>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</si>
  <si>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</si>
  <si>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</si>
  <si>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</si>
  <si>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</si>
  <si>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</si>
  <si>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</si>
  <si>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</si>
  <si>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</si>
  <si>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</si>
  <si>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</si>
  <si>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</si>
  <si>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</si>
  <si>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</si>
  <si>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</si>
  <si>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</si>
  <si>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</si>
  <si>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</si>
  <si>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</si>
  <si>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</si>
  <si>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</si>
  <si>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</si>
  <si>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</si>
  <si>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</si>
  <si>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</si>
  <si>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</si>
  <si>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</si>
  <si>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</si>
  <si>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</si>
  <si>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</si>
  <si>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</si>
  <si>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</si>
  <si>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</si>
  <si>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</si>
  <si>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</si>
  <si>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</si>
  <si>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</si>
  <si>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</si>
  <si>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</si>
  <si>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</si>
  <si>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</si>
  <si>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</si>
  <si>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</si>
  <si>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</si>
  <si>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</si>
  <si>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</si>
  <si>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</si>
  <si>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</si>
  <si>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</si>
  <si>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</si>
  <si>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</si>
  <si>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</si>
  <si>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</si>
  <si>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</si>
  <si>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</si>
  <si>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</si>
  <si>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</si>
  <si>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</si>
  <si>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</si>
  <si>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</si>
  <si>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</si>
  <si>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</si>
  <si>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</si>
  <si>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</si>
  <si>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</si>
  <si>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</si>
  <si>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</si>
  <si>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</si>
  <si>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</si>
  <si>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</si>
  <si>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</si>
  <si>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</si>
  <si>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</si>
  <si>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</si>
  <si>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</si>
  <si>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</si>
  <si>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</si>
  <si>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</si>
  <si>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</si>
  <si>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</si>
  <si>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</si>
  <si>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</si>
  <si>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</si>
  <si>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</si>
  <si>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</si>
  <si>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</si>
  <si>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</si>
  <si>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</si>
  <si>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</si>
  <si>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</si>
  <si>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</si>
  <si>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</si>
  <si>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</si>
  <si>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</si>
  <si>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</si>
  <si>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</si>
  <si>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</si>
  <si>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</si>
  <si>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</si>
  <si>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</si>
  <si>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</si>
  <si>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</si>
  <si>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</si>
  <si>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</si>
  <si>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</si>
  <si>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</si>
  <si>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</si>
  <si>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</si>
  <si>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</si>
  <si>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</si>
  <si>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</si>
  <si>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</si>
  <si>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</si>
  <si>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</si>
  <si>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</si>
  <si>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</si>
  <si>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</si>
  <si>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</si>
  <si>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</si>
  <si>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</si>
  <si>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</si>
  <si>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</si>
  <si>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</si>
  <si>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</si>
  <si>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</si>
  <si>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</si>
  <si>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</si>
  <si>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</si>
  <si>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</si>
  <si>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</si>
  <si>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</si>
  <si>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</si>
  <si>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</si>
  <si>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</si>
  <si>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</si>
  <si>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</si>
  <si>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</si>
  <si>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</si>
  <si>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</si>
  <si>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</si>
  <si>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</si>
  <si>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</si>
  <si>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</si>
  <si>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</si>
  <si>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</si>
  <si>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</si>
  <si>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</si>
  <si>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</si>
  <si>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</si>
  <si>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</si>
  <si>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</si>
  <si>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</si>
  <si>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</si>
  <si>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</si>
  <si>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</si>
  <si>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</si>
  <si>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</si>
  <si>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</si>
  <si>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</si>
  <si>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</si>
  <si>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</si>
  <si>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</si>
  <si>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</si>
  <si>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</si>
  <si>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</si>
  <si>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</si>
  <si>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</si>
  <si>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</si>
  <si>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</si>
  <si>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</si>
  <si>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</si>
  <si>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</si>
  <si>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</si>
  <si>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</si>
  <si>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</si>
  <si>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</si>
  <si>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</si>
  <si>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</si>
  <si>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</si>
  <si>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</si>
  <si>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</si>
  <si>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</si>
  <si>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</si>
  <si>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</si>
  <si>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</si>
  <si>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</si>
  <si>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</si>
  <si>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</si>
  <si>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</si>
  <si>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</si>
  <si>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</si>
  <si>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</si>
  <si>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</si>
  <si>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</si>
  <si>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</si>
  <si>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</si>
  <si>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</si>
  <si>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</si>
  <si>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</si>
  <si>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</si>
  <si>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</si>
  <si>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</si>
  <si>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</si>
  <si>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</si>
  <si>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</si>
  <si>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</si>
  <si>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</si>
  <si>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</si>
  <si>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</si>
  <si>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</si>
  <si>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</si>
  <si>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</si>
  <si>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</si>
  <si>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</si>
  <si>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</si>
  <si>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</si>
  <si>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</si>
  <si>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</si>
  <si>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</si>
  <si>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</si>
  <si>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</si>
  <si>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</si>
  <si>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</si>
  <si>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</si>
  <si>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</si>
  <si>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</si>
  <si>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</si>
  <si>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</si>
  <si>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</si>
  <si>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</si>
  <si>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</si>
  <si>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</si>
  <si>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</si>
  <si>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</si>
  <si>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</si>
  <si>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</si>
  <si>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</si>
  <si>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</si>
  <si>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</si>
  <si>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</si>
  <si>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</si>
  <si>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</si>
  <si>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</si>
  <si>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</si>
  <si>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</si>
  <si>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</si>
  <si>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</si>
  <si>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</si>
  <si>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</si>
  <si>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</si>
  <si>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</si>
  <si>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</si>
  <si>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</si>
  <si>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</si>
  <si>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</si>
  <si>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</si>
  <si>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</si>
  <si>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</si>
  <si>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</si>
  <si>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</si>
  <si>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</si>
  <si>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</si>
  <si>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</si>
  <si>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</si>
  <si>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</si>
  <si>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</si>
  <si>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</si>
  <si>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</si>
  <si>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</si>
  <si>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</si>
  <si>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</si>
  <si>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</si>
  <si>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</si>
  <si>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</si>
  <si>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</si>
  <si>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</si>
  <si>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</si>
  <si>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</si>
  <si>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</si>
  <si>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</si>
  <si>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</si>
  <si>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</si>
  <si>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</si>
  <si>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</si>
  <si>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</si>
  <si>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</si>
  <si>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</si>
  <si>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</si>
  <si>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</si>
  <si>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</si>
  <si>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</si>
  <si>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</si>
  <si>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</si>
  <si>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</si>
  <si>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</si>
  <si>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</si>
  <si>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</si>
  <si>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</si>
  <si>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</si>
  <si>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</si>
  <si>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</si>
  <si>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</si>
  <si>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</si>
  <si>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</si>
  <si>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</si>
  <si>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</si>
  <si>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</si>
  <si>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</si>
  <si>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</si>
  <si>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</si>
  <si>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</si>
  <si>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</si>
  <si>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</si>
  <si>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</si>
  <si>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</si>
  <si>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</si>
  <si>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</si>
  <si>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</si>
  <si>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</si>
  <si>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</si>
  <si>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</si>
  <si>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</si>
  <si>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</si>
  <si>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</si>
  <si>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</si>
  <si>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</si>
  <si>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</si>
  <si>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</si>
  <si>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</si>
  <si>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</si>
  <si>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</si>
  <si>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</si>
  <si>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</si>
  <si>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</si>
  <si>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</si>
  <si>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</si>
  <si>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</si>
  <si>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</si>
  <si>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</si>
  <si>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</si>
  <si>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</si>
  <si>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</si>
  <si>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</si>
  <si>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</si>
  <si>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</si>
  <si>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</si>
  <si>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</si>
  <si>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</si>
  <si>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</si>
  <si>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</si>
  <si>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</si>
  <si>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</si>
  <si>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</si>
  <si>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</si>
  <si>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</si>
  <si>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</si>
  <si>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</si>
  <si>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</si>
  <si>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</si>
  <si>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</si>
  <si>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</si>
  <si>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</si>
  <si>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</si>
  <si>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</si>
  <si>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</si>
  <si>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</si>
  <si>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</si>
  <si>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</si>
  <si>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</si>
  <si>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</si>
  <si>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</si>
  <si>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</si>
  <si>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</si>
  <si>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</si>
  <si>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</si>
  <si>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</si>
  <si>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</si>
  <si>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</si>
  <si>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</si>
  <si>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</si>
  <si>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</si>
  <si>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</si>
  <si>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</si>
  <si>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</si>
  <si>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</si>
  <si>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</si>
  <si>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</si>
  <si>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</si>
  <si>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</si>
  <si>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</si>
  <si>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</si>
  <si>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</si>
  <si>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</si>
  <si>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</si>
  <si>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</si>
  <si>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</si>
  <si>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</si>
  <si>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</si>
  <si>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</si>
  <si>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</si>
  <si>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</si>
  <si>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</si>
  <si>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</si>
  <si>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</si>
  <si>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</si>
  <si>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</si>
  <si>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</si>
  <si>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</si>
  <si>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</si>
  <si>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</si>
  <si>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</si>
  <si>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</si>
  <si>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</si>
  <si>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</si>
  <si>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</si>
  <si>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</si>
  <si>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</si>
  <si>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</si>
  <si>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</si>
  <si>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</si>
  <si>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</si>
  <si>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</si>
  <si>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</si>
  <si>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</si>
  <si>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</si>
  <si>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</si>
  <si>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</si>
  <si>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</si>
  <si>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</si>
  <si>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</si>
  <si>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</si>
  <si>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</si>
  <si>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</si>
  <si>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</si>
  <si>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</si>
  <si>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</si>
  <si>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</si>
  <si>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</si>
  <si>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</si>
  <si>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</si>
  <si>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</si>
  <si>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</si>
  <si>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</si>
  <si>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</si>
  <si>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</si>
  <si>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</si>
  <si>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</si>
  <si>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</si>
  <si>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</si>
  <si>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</si>
  <si>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</si>
  <si>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</si>
  <si>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</si>
  <si>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</si>
  <si>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</si>
  <si>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</si>
  <si>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</si>
  <si>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</si>
  <si>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</si>
  <si>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</si>
  <si>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</si>
  <si>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</si>
  <si>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</si>
  <si>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</si>
  <si>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</si>
  <si>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</si>
  <si>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</si>
  <si>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</si>
  <si>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</si>
  <si>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</si>
  <si>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</si>
  <si>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</si>
  <si>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</si>
  <si>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</si>
  <si>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</si>
  <si>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</si>
  <si>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</si>
  <si>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</si>
  <si>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</si>
  <si>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</si>
  <si>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</si>
  <si>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</si>
  <si>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</si>
  <si>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</si>
  <si>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</si>
  <si>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</si>
  <si>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</si>
  <si>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</si>
  <si>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</si>
  <si>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</si>
  <si>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</si>
  <si>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</si>
  <si>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</si>
  <si>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</si>
  <si>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</si>
  <si>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</si>
  <si>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</si>
  <si>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</si>
  <si>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</si>
  <si>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</si>
  <si>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</si>
  <si>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</si>
  <si>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</si>
  <si>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</si>
  <si>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</si>
  <si>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</si>
  <si>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</si>
  <si>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</si>
  <si>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</si>
  <si>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</si>
  <si>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</si>
  <si>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</si>
  <si>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</si>
  <si>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</si>
  <si>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</si>
  <si>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</si>
  <si>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</si>
  <si>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</si>
  <si>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</si>
  <si>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</si>
  <si>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</si>
  <si>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</si>
  <si>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</si>
  <si>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</si>
  <si>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</si>
  <si>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</si>
  <si>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</si>
  <si>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</si>
  <si>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</si>
  <si>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</si>
  <si>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</si>
  <si>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</si>
  <si>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</si>
  <si>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</si>
  <si>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</si>
  <si>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</si>
  <si>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</si>
  <si>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</si>
  <si>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</si>
  <si>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</si>
  <si>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</si>
  <si>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</si>
  <si>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</si>
  <si>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</si>
  <si>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</si>
  <si>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</si>
  <si>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</si>
  <si>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</si>
  <si>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</si>
  <si>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</si>
  <si>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</si>
  <si>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</si>
  <si>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</si>
  <si>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</si>
  <si>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</si>
  <si>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</si>
  <si>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</si>
  <si>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</si>
  <si>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</si>
  <si>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</si>
  <si>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</si>
  <si>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</si>
  <si>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</si>
  <si>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</si>
  <si>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</si>
  <si>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</si>
  <si>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</si>
  <si>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</si>
  <si>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</si>
  <si>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</si>
  <si>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</si>
  <si>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</si>
  <si>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</si>
  <si>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</si>
  <si>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</si>
  <si>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</si>
  <si>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</si>
  <si>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</si>
  <si>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</si>
  <si>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</si>
  <si>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</si>
  <si>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</si>
  <si>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</si>
  <si>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</si>
  <si>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</si>
  <si>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</si>
  <si>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</si>
  <si>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</si>
  <si>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</si>
  <si>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</si>
  <si>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</si>
  <si>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</si>
  <si>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</si>
  <si>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</si>
  <si>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</si>
  <si>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</si>
  <si>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</si>
  <si>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</si>
  <si>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</si>
  <si>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</si>
  <si>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</si>
  <si>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</si>
  <si>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</si>
  <si>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</si>
  <si>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</si>
  <si>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</si>
  <si>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</si>
  <si>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</si>
  <si>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</si>
  <si>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</si>
  <si>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</si>
  <si>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</si>
  <si>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</si>
  <si>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</si>
  <si>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</si>
  <si>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</si>
  <si>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</si>
  <si>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</si>
  <si>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</si>
  <si>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</si>
  <si>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</si>
  <si>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</si>
  <si>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</si>
  <si>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</si>
  <si>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</si>
  <si>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</si>
  <si>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</si>
  <si>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</si>
  <si>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</si>
  <si>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</si>
  <si>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</si>
  <si>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</si>
  <si>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</si>
  <si>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</si>
  <si>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</si>
  <si>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</si>
  <si>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</si>
  <si>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</si>
  <si>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</si>
  <si>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</si>
  <si>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</si>
  <si>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</si>
  <si>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</si>
  <si>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</si>
  <si>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</si>
  <si>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</si>
  <si>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</si>
  <si>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</si>
  <si>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</si>
  <si>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</si>
  <si>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</si>
  <si>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</si>
  <si>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</si>
  <si>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</si>
  <si>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</si>
  <si>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</si>
  <si>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</si>
  <si>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</si>
  <si>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</si>
  <si>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</si>
  <si>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</si>
  <si>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</si>
  <si>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</si>
  <si>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</si>
  <si>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</si>
  <si>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</si>
  <si>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</si>
  <si>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</si>
  <si>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</si>
  <si>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</si>
  <si>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</si>
  <si>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</si>
  <si>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</si>
  <si>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</si>
  <si>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</si>
  <si>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</si>
  <si>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</si>
  <si>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</si>
  <si>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</si>
  <si>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</si>
  <si>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</si>
  <si>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</si>
  <si>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</si>
  <si>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</si>
  <si>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</si>
  <si>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</si>
  <si>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</si>
  <si>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</si>
  <si>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</si>
  <si>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</si>
  <si>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</si>
  <si>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</si>
  <si>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</si>
  <si>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</si>
  <si>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</si>
  <si>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</si>
  <si>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</si>
  <si>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</si>
  <si>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</si>
  <si>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</si>
  <si>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</si>
  <si>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</si>
  <si>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</si>
  <si>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</si>
  <si>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</si>
  <si>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</si>
  <si>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</si>
  <si>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</si>
  <si>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</si>
  <si>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</si>
  <si>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</si>
  <si>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</si>
  <si>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</si>
  <si>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</si>
  <si>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</si>
  <si>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</si>
  <si>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</si>
  <si>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</si>
  <si>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</si>
  <si>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</si>
  <si>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</si>
  <si>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</si>
  <si>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</si>
  <si>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</si>
  <si>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</si>
  <si>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</si>
  <si>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</si>
  <si>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</si>
  <si>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</si>
  <si>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</si>
  <si>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</si>
  <si>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</si>
  <si>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</si>
  <si>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</si>
  <si>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</si>
  <si>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</si>
  <si>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</si>
  <si>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</si>
  <si>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</si>
  <si>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</si>
  <si>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</si>
  <si>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</si>
  <si>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</si>
  <si>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</si>
  <si>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</si>
  <si>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</si>
  <si>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</si>
  <si>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</si>
  <si>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</si>
  <si>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</si>
  <si>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</si>
  <si>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</si>
  <si>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</si>
  <si>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</si>
  <si>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</si>
  <si>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</si>
  <si>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</si>
  <si>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</si>
  <si>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</si>
  <si>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</si>
  <si>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</si>
  <si>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</si>
  <si>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</si>
  <si>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</si>
  <si>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</si>
  <si>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</si>
  <si>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</si>
  <si>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</si>
  <si>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</si>
  <si>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</si>
  <si>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</si>
  <si>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</si>
  <si>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</si>
  <si>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</si>
  <si>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</si>
  <si>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</si>
  <si>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</si>
  <si>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</si>
  <si>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</si>
  <si>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</si>
  <si>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</si>
  <si>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</si>
  <si>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</si>
  <si>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</si>
  <si>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</si>
  <si>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</si>
  <si>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</si>
  <si>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</si>
  <si>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</si>
  <si>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</si>
  <si>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</si>
  <si>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</si>
  <si>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</si>
  <si>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</si>
  <si>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</si>
  <si>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</si>
  <si>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</si>
  <si>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</si>
  <si>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</si>
  <si>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</si>
  <si>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</si>
  <si>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</si>
  <si>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</si>
  <si>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</si>
  <si>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</si>
  <si>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</si>
  <si>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</si>
  <si>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</si>
  <si>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</si>
  <si>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</si>
  <si>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</si>
  <si>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</si>
  <si>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</si>
  <si>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</si>
  <si>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</si>
  <si>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</si>
  <si>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</si>
  <si>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</si>
  <si>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</si>
  <si>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</si>
  <si>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</si>
  <si>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</si>
  <si>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</si>
  <si>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</si>
  <si>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</si>
  <si>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</si>
  <si>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</si>
  <si>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</si>
  <si>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</si>
  <si>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</si>
  <si>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</si>
  <si>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</si>
  <si>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</si>
  <si>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</si>
  <si>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</si>
  <si>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</si>
  <si>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</si>
  <si>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</si>
  <si>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</si>
  <si>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</si>
  <si>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</si>
  <si>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</si>
  <si>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</si>
  <si>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</si>
  <si>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</si>
  <si>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</si>
  <si>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</si>
  <si>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</si>
  <si>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</si>
  <si>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</si>
  <si>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</si>
  <si>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</si>
  <si>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</si>
  <si>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</si>
  <si>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</si>
  <si>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</si>
  <si>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</si>
  <si>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</si>
  <si>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</si>
  <si>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</si>
  <si>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</si>
  <si>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</si>
  <si>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</si>
  <si>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</si>
  <si>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</si>
  <si>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</si>
  <si>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</si>
  <si>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</si>
  <si>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</si>
  <si>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</si>
  <si>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</si>
  <si>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</si>
  <si>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</si>
  <si>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</si>
  <si>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</si>
  <si>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</si>
  <si>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</si>
  <si>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</si>
  <si>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</si>
  <si>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</si>
  <si>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</si>
  <si>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</si>
  <si>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</si>
  <si>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</si>
  <si>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</si>
  <si>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</si>
  <si>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</si>
  <si>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</si>
  <si>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</si>
  <si>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</si>
  <si>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</si>
  <si>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</si>
  <si>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</si>
  <si>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</si>
  <si>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</si>
  <si>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</si>
  <si>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</si>
  <si>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</si>
  <si>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</si>
  <si>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</si>
  <si>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</si>
  <si>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</si>
  <si>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</si>
  <si>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</si>
  <si>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</si>
  <si>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</si>
  <si>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</si>
  <si>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</si>
  <si>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</si>
  <si>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</si>
  <si>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</si>
  <si>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</si>
  <si>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</si>
  <si>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</si>
  <si>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</si>
  <si>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</si>
  <si>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</si>
  <si>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</si>
  <si>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</si>
  <si>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</si>
  <si>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</si>
  <si>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</si>
  <si>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</si>
  <si>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</si>
  <si>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</si>
  <si>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</si>
  <si>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</si>
  <si>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</si>
  <si>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</si>
  <si>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</si>
  <si>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</si>
  <si>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</si>
  <si>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</si>
  <si>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</si>
  <si>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</si>
  <si>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</si>
  <si>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</si>
  <si>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</si>
  <si>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</si>
  <si>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</si>
  <si>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</si>
  <si>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</si>
  <si>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</si>
  <si>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</si>
  <si>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</si>
  <si>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</si>
  <si>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</si>
  <si>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</si>
  <si>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</si>
  <si>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</si>
  <si>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</si>
  <si>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</si>
  <si>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</si>
  <si>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</si>
  <si>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</si>
  <si>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</si>
  <si>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</si>
  <si>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</si>
  <si>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</si>
  <si>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</si>
  <si>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</si>
  <si>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</si>
  <si>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</si>
  <si>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</si>
  <si>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</si>
  <si>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</si>
  <si>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</si>
  <si>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</si>
  <si>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</si>
  <si>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</si>
  <si>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</si>
  <si>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</si>
  <si>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</si>
  <si>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</si>
  <si>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</si>
  <si>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</si>
  <si>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</si>
  <si>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</si>
  <si>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</si>
  <si>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</si>
  <si>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</si>
  <si>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</si>
  <si>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</si>
  <si>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</si>
  <si>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</si>
  <si>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</si>
  <si>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</si>
  <si>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</si>
  <si>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</si>
  <si>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</si>
  <si>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</si>
  <si>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</si>
  <si>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</si>
  <si>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</si>
  <si>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</si>
  <si>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</si>
  <si>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</si>
  <si>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</si>
  <si>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</si>
  <si>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</si>
  <si>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</si>
  <si>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</si>
  <si>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</si>
  <si>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</si>
  <si>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</si>
  <si>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</si>
  <si>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</si>
  <si>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</si>
  <si>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</si>
  <si>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</si>
  <si>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</si>
  <si>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</si>
  <si>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</si>
  <si>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</si>
  <si>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</si>
  <si>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</si>
  <si>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</si>
  <si>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</si>
  <si>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</si>
  <si>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</si>
  <si>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</si>
  <si>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</si>
  <si>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</si>
  <si>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</si>
  <si>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</si>
  <si>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</si>
  <si>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</si>
  <si>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</si>
  <si>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</si>
  <si>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</si>
  <si>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</si>
  <si>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</si>
  <si>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</si>
  <si>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</si>
  <si>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</si>
  <si>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</si>
  <si>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</si>
  <si>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</si>
  <si>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</si>
  <si>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</si>
  <si>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</si>
  <si>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</si>
  <si>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</si>
  <si>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</si>
  <si>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</si>
  <si>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</si>
  <si>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</si>
  <si>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</si>
  <si>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</si>
  <si>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</si>
  <si>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</si>
  <si>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</si>
  <si>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</si>
  <si>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</si>
  <si>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</si>
  <si>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</si>
  <si>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</si>
  <si>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</si>
  <si>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</si>
  <si>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</si>
  <si>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</si>
  <si>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</si>
  <si>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</si>
  <si>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</si>
  <si>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</si>
  <si>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</si>
  <si>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</si>
  <si>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</si>
  <si>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</si>
  <si>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</si>
  <si>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</si>
  <si>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</si>
  <si>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</si>
  <si>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</si>
  <si>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</si>
  <si>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</si>
  <si>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</si>
  <si>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</si>
  <si>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</si>
  <si>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</si>
  <si>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</si>
  <si>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</si>
  <si>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</si>
  <si>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</si>
  <si>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</si>
  <si>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</si>
  <si>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</si>
  <si>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</si>
  <si>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</si>
  <si>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</si>
  <si>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</si>
  <si>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</si>
  <si>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</si>
  <si>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</si>
  <si>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</si>
  <si>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</si>
  <si>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</si>
  <si>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</si>
  <si>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</si>
  <si>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</si>
  <si>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</si>
  <si>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</si>
  <si>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</si>
  <si>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</si>
  <si>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</si>
  <si>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</si>
  <si>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</si>
  <si>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</si>
  <si>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</si>
  <si>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</si>
  <si>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</si>
  <si>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</si>
  <si>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</si>
  <si>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</si>
  <si>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</si>
  <si>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</si>
  <si>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</si>
  <si>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</si>
  <si>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</si>
  <si>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</si>
  <si>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</si>
  <si>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</si>
  <si>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</si>
  <si>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</si>
  <si>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</si>
  <si>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</si>
  <si>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</si>
  <si>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</si>
  <si>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</si>
  <si>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</si>
  <si>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</si>
  <si>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</si>
  <si>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</si>
  <si>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</si>
  <si>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</si>
  <si>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</si>
  <si>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</si>
  <si>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</si>
  <si>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</si>
  <si>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</si>
  <si>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</si>
  <si>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</si>
  <si>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</si>
  <si>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</si>
  <si>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</si>
  <si>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</si>
  <si>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</si>
  <si>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</si>
  <si>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</si>
  <si>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</si>
  <si>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</si>
  <si>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</si>
  <si>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</si>
  <si>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</si>
  <si>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</si>
  <si>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</si>
  <si>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</si>
  <si>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</si>
  <si>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</si>
  <si>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</si>
  <si>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</si>
  <si>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</si>
  <si>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</si>
  <si>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</si>
  <si>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</si>
  <si>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</si>
  <si>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</si>
  <si>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</si>
  <si>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</si>
  <si>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</si>
  <si>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</si>
  <si>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</si>
  <si>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</si>
  <si>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</si>
  <si>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</si>
  <si>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</si>
  <si>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</si>
  <si>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</si>
  <si>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</si>
  <si>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</si>
  <si>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</si>
  <si>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</si>
  <si>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</si>
  <si>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</si>
  <si>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</si>
  <si>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</si>
  <si>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</si>
  <si>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</si>
  <si>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</si>
  <si>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</si>
  <si>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</si>
  <si>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</si>
  <si>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</si>
  <si>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</si>
  <si>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</si>
  <si>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</si>
  <si>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</si>
  <si>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</si>
  <si>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</si>
  <si>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</si>
  <si>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</si>
  <si>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</si>
  <si>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</si>
  <si>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</si>
  <si>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</si>
  <si>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</si>
  <si>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</si>
  <si>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</si>
  <si>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</si>
  <si>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</si>
  <si>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</si>
  <si>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</si>
  <si>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</si>
  <si>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</si>
  <si>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</si>
  <si>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</si>
  <si>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</si>
  <si>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</si>
  <si>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</si>
  <si>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</si>
  <si>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</si>
  <si>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</si>
  <si>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</si>
  <si>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</si>
  <si>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</si>
  <si>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</si>
  <si>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</si>
  <si>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</si>
  <si>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</si>
  <si>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</si>
  <si>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</si>
  <si>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</si>
  <si>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</si>
  <si>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</si>
  <si>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</si>
  <si>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</si>
  <si>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</si>
  <si>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</si>
  <si>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</si>
  <si>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</si>
  <si>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</si>
  <si>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</si>
  <si>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</si>
  <si>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</si>
  <si>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</si>
  <si>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</si>
  <si>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</si>
  <si>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</si>
  <si>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</si>
  <si>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</si>
  <si>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</si>
  <si>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</si>
  <si>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</si>
  <si>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</si>
  <si>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</si>
  <si>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</si>
  <si>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</si>
  <si>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</si>
  <si>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</si>
  <si>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</si>
  <si>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</si>
  <si>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</si>
  <si>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</si>
  <si>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</si>
  <si>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</si>
  <si>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</si>
  <si>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</si>
  <si>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</si>
  <si>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</si>
  <si>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</si>
  <si>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</si>
  <si>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</si>
  <si>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</si>
  <si>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</si>
  <si>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</si>
  <si>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</si>
  <si>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</si>
  <si>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</si>
  <si>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</si>
  <si>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</si>
  <si>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</si>
  <si>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</si>
  <si>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</si>
  <si>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</si>
  <si>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</si>
  <si>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</si>
  <si>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</si>
  <si>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</si>
  <si>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</si>
  <si>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</si>
  <si>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</si>
  <si>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</si>
  <si>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</si>
  <si>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</si>
  <si>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</si>
  <si>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</si>
  <si>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</si>
  <si>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</si>
  <si>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</si>
  <si>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</si>
  <si>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</si>
  <si>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</si>
  <si>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</si>
  <si>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</si>
  <si>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</si>
  <si>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</si>
  <si>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</si>
  <si>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</si>
  <si>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</si>
  <si>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</si>
  <si>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</si>
  <si>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</si>
  <si>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</si>
  <si>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</si>
  <si>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</si>
  <si>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</si>
  <si>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</si>
  <si>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</si>
  <si>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</si>
  <si>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</si>
  <si>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</si>
  <si>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</si>
  <si>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</si>
  <si>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</si>
  <si>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</si>
  <si>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</si>
  <si>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</si>
  <si>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</si>
  <si>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</si>
  <si>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</si>
  <si>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</si>
  <si>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</si>
  <si>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</si>
  <si>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</si>
  <si>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</si>
  <si>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</si>
  <si>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</si>
  <si>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</si>
  <si>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</si>
  <si>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</si>
  <si>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</si>
  <si>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</si>
  <si>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</si>
  <si>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</si>
  <si>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</si>
  <si>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</si>
  <si>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</si>
  <si>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</si>
  <si>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</si>
  <si>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</si>
  <si>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</si>
  <si>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</si>
  <si>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</si>
  <si>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</si>
  <si>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</si>
  <si>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</si>
  <si>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</si>
  <si>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</si>
  <si>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</si>
  <si>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</si>
  <si>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</si>
  <si>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</si>
  <si>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</si>
  <si>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</si>
  <si>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</si>
  <si>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</si>
  <si>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</si>
  <si>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</si>
  <si>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</si>
  <si>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</si>
  <si>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</si>
  <si>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</si>
  <si>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</si>
  <si>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</si>
  <si>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</si>
  <si>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</si>
  <si>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</si>
  <si>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</si>
  <si>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</si>
  <si>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</si>
  <si>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</si>
  <si>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</si>
  <si>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</si>
  <si>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</si>
  <si>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</si>
  <si>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</si>
  <si>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</si>
  <si>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</si>
  <si>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</si>
  <si>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</si>
  <si>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</si>
  <si>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</si>
  <si>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</si>
  <si>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</si>
  <si>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</si>
  <si>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</si>
  <si>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</si>
  <si>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</si>
  <si>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</si>
  <si>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</si>
  <si>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</si>
  <si>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</si>
  <si>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</si>
  <si>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</si>
  <si>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</si>
  <si>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</si>
  <si>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</si>
  <si>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</si>
  <si>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</si>
  <si>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</si>
  <si>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</si>
  <si>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</si>
  <si>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</si>
  <si>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</si>
  <si>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</si>
  <si>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</si>
  <si>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</si>
  <si>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</si>
  <si>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</si>
  <si>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</si>
  <si>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</si>
  <si>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</si>
  <si>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</si>
  <si>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</si>
  <si>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</si>
  <si>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</si>
  <si>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</si>
  <si>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</si>
  <si>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</si>
  <si>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</si>
  <si>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</si>
  <si>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</si>
  <si>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</si>
  <si>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</si>
  <si>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</si>
  <si>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</si>
  <si>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</si>
  <si>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</si>
  <si>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</si>
  <si>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</si>
  <si>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</si>
  <si>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</si>
  <si>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</si>
  <si>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</si>
  <si>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</si>
  <si>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</si>
  <si>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</si>
  <si>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</si>
  <si>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</si>
  <si>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</si>
  <si>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</si>
  <si>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</si>
  <si>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</si>
  <si>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</si>
  <si>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</si>
  <si>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</si>
  <si>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</si>
  <si>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</si>
  <si>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</si>
  <si>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</si>
  <si>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</si>
  <si>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</si>
  <si>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</si>
  <si>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</si>
  <si>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</si>
  <si>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</si>
  <si>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</si>
  <si>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</si>
  <si>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</si>
  <si>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</si>
  <si>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</si>
  <si>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</si>
  <si>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</si>
  <si>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</si>
  <si>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</si>
  <si>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</si>
  <si>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</si>
  <si>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</si>
  <si>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</si>
  <si>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</si>
  <si>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</si>
  <si>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</si>
  <si>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</si>
  <si>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</si>
  <si>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</si>
  <si>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</si>
  <si>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</si>
  <si>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</si>
  <si>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</si>
  <si>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</si>
  <si>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</si>
  <si>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</si>
  <si>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</si>
  <si>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</si>
  <si>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</si>
  <si>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</si>
  <si>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</si>
  <si>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</si>
  <si>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</si>
  <si>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</si>
  <si>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</si>
  <si>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</si>
  <si>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</si>
  <si>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</si>
  <si>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</si>
  <si>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</si>
  <si>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</si>
  <si>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</si>
  <si>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</si>
  <si>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</si>
  <si>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</si>
  <si>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</si>
  <si>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</si>
  <si>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</si>
  <si>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</si>
  <si>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</si>
  <si>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</si>
  <si>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</si>
  <si>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</si>
  <si>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</si>
  <si>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</si>
  <si>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</si>
  <si>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</si>
  <si>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</si>
  <si>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</si>
  <si>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</si>
  <si>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</si>
  <si>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</si>
  <si>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</si>
  <si>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</si>
  <si>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</si>
  <si>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</si>
  <si>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</si>
  <si>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</si>
  <si>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</si>
  <si>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</si>
  <si>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</si>
  <si>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</si>
  <si>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</si>
  <si>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</si>
  <si>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</si>
  <si>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</si>
  <si>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</si>
  <si>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</si>
  <si>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</si>
  <si>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</si>
  <si>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</si>
  <si>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</si>
  <si>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</si>
  <si>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</si>
  <si>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</si>
  <si>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</si>
  <si>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</si>
  <si>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</si>
  <si>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</si>
  <si>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</si>
  <si>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</si>
  <si>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</si>
  <si>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</si>
  <si>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</si>
  <si>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</si>
  <si>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</si>
  <si>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</si>
  <si>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</si>
  <si>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</si>
  <si>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</si>
  <si>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</si>
  <si>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</si>
  <si>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</si>
  <si>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</si>
  <si>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</si>
  <si>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</si>
  <si>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</si>
  <si>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</si>
  <si>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</si>
  <si>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</si>
  <si>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</si>
  <si>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</si>
  <si>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</si>
  <si>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</si>
  <si>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</si>
  <si>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</si>
  <si>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</si>
  <si>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</si>
  <si>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</si>
  <si>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</si>
  <si>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</si>
  <si>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</si>
  <si>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</si>
  <si>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</si>
  <si>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</si>
  <si>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</si>
  <si>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</si>
  <si>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</si>
  <si>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</si>
  <si>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</si>
  <si>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</si>
  <si>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</si>
  <si>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</si>
  <si>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</si>
  <si>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</si>
  <si>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</si>
  <si>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</si>
  <si>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</si>
  <si>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</si>
  <si>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</si>
  <si>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</si>
  <si>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</si>
  <si>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</si>
  <si>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</si>
  <si>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</si>
  <si>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</si>
  <si>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</si>
  <si>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</si>
  <si>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</si>
  <si>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</si>
  <si>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</si>
  <si>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</si>
  <si>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</si>
  <si>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</si>
  <si>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</si>
  <si>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</si>
  <si>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</si>
  <si>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</si>
  <si>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</si>
  <si>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</si>
  <si>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</si>
  <si>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</si>
  <si>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</si>
  <si>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</si>
  <si>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</si>
  <si>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</si>
  <si>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</si>
  <si>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</si>
  <si>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</si>
  <si>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</si>
  <si>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</si>
  <si>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</si>
  <si>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</si>
  <si>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</si>
  <si>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</si>
  <si>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</si>
  <si>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</si>
  <si>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</si>
  <si>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</si>
  <si>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</si>
  <si>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</si>
  <si>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</si>
  <si>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</si>
  <si>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</si>
  <si>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</si>
  <si>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</si>
  <si>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</si>
  <si>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</si>
  <si>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</si>
  <si>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</si>
  <si>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</si>
  <si>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</si>
  <si>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</si>
  <si>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</si>
  <si>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</si>
  <si>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</si>
  <si>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</si>
  <si>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</si>
  <si>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</si>
  <si>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</si>
  <si>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</si>
  <si>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</si>
  <si>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</si>
  <si>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</si>
  <si>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</si>
  <si>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</si>
  <si>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</si>
  <si>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</si>
  <si>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</si>
  <si>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</si>
  <si>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</si>
  <si>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</si>
  <si>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</si>
  <si>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</si>
  <si>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</si>
  <si>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</si>
  <si>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</si>
  <si>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</si>
  <si>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</si>
  <si>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</si>
  <si>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</si>
  <si>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</si>
  <si>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</si>
  <si>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</si>
  <si>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</si>
  <si>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</si>
  <si>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</si>
  <si>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</si>
  <si>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</si>
  <si>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</si>
  <si>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</si>
  <si>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</si>
  <si>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</si>
  <si>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</si>
  <si>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</si>
  <si>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</si>
  <si>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</si>
  <si>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</si>
  <si>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</si>
  <si>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</si>
  <si>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</si>
  <si>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</si>
  <si>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</si>
  <si>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</si>
  <si>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</si>
  <si>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</si>
  <si>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</si>
  <si>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</si>
  <si>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</si>
  <si>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</si>
  <si>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</si>
  <si>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</si>
  <si>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</si>
  <si>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</si>
  <si>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</si>
  <si>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</si>
  <si>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</si>
  <si>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</si>
  <si>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</si>
  <si>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</si>
  <si>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</si>
  <si>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</si>
  <si>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</si>
  <si>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</si>
  <si>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</si>
  <si>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</si>
  <si>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</si>
  <si>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</si>
  <si>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</si>
  <si>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</si>
  <si>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</si>
  <si>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</si>
  <si>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</si>
  <si>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</si>
  <si>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</si>
  <si>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</si>
  <si>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</si>
  <si>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</si>
  <si>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</si>
  <si>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</si>
  <si>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</si>
  <si>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</si>
  <si>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</si>
  <si>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</si>
  <si>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</si>
  <si>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</si>
  <si>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</si>
  <si>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</si>
  <si>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</si>
  <si>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</si>
  <si>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</si>
  <si>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</si>
  <si>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</si>
  <si>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</si>
  <si>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</si>
  <si>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</si>
  <si>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</si>
  <si>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</si>
  <si>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</si>
  <si>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</si>
  <si>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</si>
  <si>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</si>
  <si>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</si>
  <si>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</si>
  <si>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</si>
  <si>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</si>
  <si>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</si>
  <si>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</si>
  <si>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</si>
  <si>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</si>
  <si>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</si>
  <si>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</si>
  <si>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</si>
  <si>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</si>
  <si>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</si>
  <si>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</si>
  <si>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</si>
  <si>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</si>
  <si>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</si>
  <si>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</si>
  <si>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</si>
  <si>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</si>
  <si>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</si>
  <si>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</si>
  <si>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</si>
  <si>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</si>
  <si>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</si>
  <si>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</si>
  <si>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</si>
  <si>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</si>
  <si>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</si>
  <si>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</si>
  <si>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</si>
  <si>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</si>
  <si>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</si>
  <si>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</si>
  <si>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</si>
  <si>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</si>
  <si>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</si>
  <si>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</si>
  <si>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</si>
  <si>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</si>
  <si>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</si>
  <si>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</si>
  <si>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</si>
  <si>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</si>
  <si>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</si>
  <si>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</si>
  <si>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</si>
  <si>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</si>
  <si>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</si>
  <si>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</si>
  <si>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</si>
  <si>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</si>
  <si>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</si>
  <si>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</si>
  <si>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</si>
  <si>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</si>
  <si>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</si>
  <si>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</si>
  <si>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</si>
  <si>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</si>
  <si>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</si>
  <si>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</si>
  <si>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</si>
  <si>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</si>
  <si>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</si>
  <si>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</si>
  <si>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</si>
  <si>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</si>
  <si>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</si>
  <si>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</si>
  <si>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</si>
  <si>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</si>
  <si>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</si>
  <si>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</si>
  <si>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</si>
  <si>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</si>
  <si>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</si>
  <si>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</si>
  <si>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</si>
  <si>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</si>
  <si>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</si>
  <si>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</si>
  <si>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</si>
  <si>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</si>
  <si>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</si>
  <si>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</si>
  <si>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</si>
  <si>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</si>
  <si>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</si>
  <si>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</si>
  <si>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</si>
  <si>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</si>
  <si>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</si>
  <si>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</si>
  <si>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</si>
  <si>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</si>
  <si>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</si>
  <si>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</si>
  <si>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</si>
  <si>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</si>
  <si>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</si>
  <si>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</si>
  <si>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</si>
  <si>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</si>
  <si>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</si>
  <si>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</si>
  <si>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</si>
  <si>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</si>
  <si>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</si>
  <si>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</si>
  <si>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</si>
  <si>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</si>
  <si>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</si>
  <si>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</si>
  <si>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</si>
  <si>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</si>
  <si>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</si>
  <si>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</si>
  <si>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</si>
  <si>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</si>
  <si>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</si>
  <si>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</si>
  <si>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</si>
  <si>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</si>
  <si>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</si>
  <si>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</si>
  <si>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</si>
  <si>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</si>
  <si>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</si>
  <si>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</si>
  <si>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</si>
  <si>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</si>
  <si>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</si>
  <si>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</si>
  <si>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</si>
  <si>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</si>
  <si>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</si>
  <si>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</si>
  <si>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</si>
  <si>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</si>
  <si>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</si>
  <si>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</si>
  <si>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</si>
  <si>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</si>
  <si>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</si>
  <si>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</si>
  <si>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</si>
  <si>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</si>
  <si>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</si>
  <si>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</si>
  <si>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</si>
  <si>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</si>
  <si>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</si>
  <si>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</si>
  <si>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</si>
  <si>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</si>
  <si>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</si>
  <si>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</si>
  <si>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</si>
  <si>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</si>
  <si>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</si>
  <si>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</si>
  <si>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</si>
  <si>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</si>
  <si>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</si>
  <si>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</si>
  <si>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</si>
  <si>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</si>
  <si>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</si>
  <si>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</si>
  <si>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</si>
  <si>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</si>
  <si>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</si>
  <si>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</si>
  <si>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</si>
  <si>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</si>
  <si>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</si>
  <si>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</si>
  <si>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</si>
  <si>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</si>
  <si>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</si>
  <si>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</si>
  <si>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</si>
  <si>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</si>
  <si>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</si>
  <si>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</si>
  <si>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</si>
  <si>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</si>
  <si>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</si>
  <si>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</si>
  <si>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</si>
  <si>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</si>
  <si>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</si>
  <si>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</si>
  <si>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</si>
  <si>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</si>
  <si>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</si>
  <si>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</si>
  <si>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</si>
  <si>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</si>
  <si>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</si>
  <si>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</si>
  <si>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</si>
  <si>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</si>
  <si>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</si>
  <si>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</si>
  <si>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</si>
  <si>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</si>
  <si>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</si>
  <si>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</si>
  <si>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</si>
  <si>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</si>
  <si>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</si>
  <si>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</si>
  <si>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</si>
  <si>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</si>
  <si>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</si>
  <si>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</si>
  <si>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</si>
  <si>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</si>
  <si>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</si>
  <si>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</si>
  <si>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</si>
  <si>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</si>
  <si>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</si>
  <si>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</si>
  <si>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</si>
  <si>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</si>
  <si>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</si>
  <si>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</si>
  <si>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</si>
  <si>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</si>
  <si>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</si>
  <si>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</si>
  <si>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</si>
  <si>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</si>
  <si>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</si>
  <si>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</si>
  <si>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</si>
  <si>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</si>
  <si>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</si>
  <si>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</si>
  <si>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</si>
  <si>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</si>
  <si>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</si>
  <si>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</si>
  <si>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</si>
  <si>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</si>
  <si>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</si>
  <si>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</si>
  <si>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</si>
  <si>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</si>
  <si>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</si>
  <si>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</si>
  <si>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</si>
  <si>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</si>
  <si>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</si>
  <si>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</si>
  <si>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</si>
  <si>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</si>
  <si>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</si>
  <si>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</si>
  <si>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</si>
  <si>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</si>
  <si>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</si>
  <si>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</si>
  <si>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</si>
  <si>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</si>
  <si>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</si>
  <si>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</si>
  <si>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</si>
  <si>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</si>
  <si>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</si>
  <si>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</si>
  <si>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</si>
  <si>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</si>
  <si>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</si>
  <si>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</si>
  <si>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</si>
  <si>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</si>
  <si>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</si>
  <si>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</si>
  <si>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</si>
  <si>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</si>
  <si>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</si>
  <si>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</si>
  <si>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</si>
  <si>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</si>
  <si>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</si>
  <si>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</si>
  <si>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</si>
  <si>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</si>
  <si>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</si>
  <si>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</si>
  <si>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</si>
  <si>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</si>
  <si>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</si>
  <si>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</si>
  <si>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</si>
  <si>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</si>
  <si>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</si>
  <si>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</si>
  <si>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</si>
  <si>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</si>
  <si>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</si>
  <si>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</si>
  <si>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</si>
  <si>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</si>
  <si>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</si>
  <si>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</si>
  <si>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</si>
  <si>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</si>
  <si>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</si>
  <si>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</si>
  <si>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</si>
  <si>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</si>
  <si>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</si>
  <si>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</si>
  <si>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</si>
  <si>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</si>
  <si>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</si>
  <si>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</si>
  <si>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</si>
  <si>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</si>
  <si>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</si>
  <si>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</si>
  <si>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</si>
  <si>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</si>
  <si>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</si>
  <si>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</si>
  <si>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</si>
  <si>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</si>
  <si>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</si>
  <si>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</si>
  <si>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</si>
  <si>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</si>
  <si>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</si>
  <si>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</si>
  <si>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</si>
  <si>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</si>
  <si>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</si>
  <si>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</si>
  <si>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</si>
  <si>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</si>
  <si>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</si>
  <si>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</si>
  <si>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</si>
  <si>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</si>
  <si>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</si>
  <si>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</si>
  <si>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</si>
  <si>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</si>
  <si>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</si>
  <si>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</si>
  <si>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</si>
  <si>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</si>
  <si>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</si>
  <si>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</si>
  <si>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</si>
  <si>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</si>
  <si>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</si>
  <si>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</si>
  <si>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</si>
  <si>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</si>
  <si>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</si>
  <si>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</si>
  <si>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</si>
  <si>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</si>
  <si>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</si>
  <si>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</si>
  <si>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</si>
  <si>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</si>
  <si>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</si>
  <si>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</si>
  <si>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</si>
  <si>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</si>
  <si>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</si>
  <si>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</si>
  <si>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</si>
  <si>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</si>
  <si>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</si>
  <si>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</si>
  <si>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</si>
  <si>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</si>
  <si>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</si>
  <si>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</si>
  <si>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</si>
  <si>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</si>
  <si>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</si>
  <si>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</si>
  <si>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</si>
  <si>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</si>
  <si>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</si>
  <si>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</si>
  <si>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</si>
  <si>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</si>
  <si>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</si>
  <si>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</si>
  <si>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</si>
  <si>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</si>
  <si>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</si>
  <si>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</si>
  <si>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</si>
  <si>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</si>
  <si>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</si>
  <si>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</si>
  <si>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</si>
  <si>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</si>
  <si>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</si>
  <si>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</si>
  <si>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</si>
  <si>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</si>
  <si>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</si>
  <si>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</si>
  <si>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</si>
  <si>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</si>
  <si>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</si>
  <si>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</si>
  <si>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</si>
  <si>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</si>
  <si>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</si>
  <si>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</si>
  <si>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</si>
  <si>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</si>
  <si>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</si>
  <si>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</si>
  <si>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</si>
  <si>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</si>
  <si>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</si>
  <si>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</si>
  <si>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</si>
  <si>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</si>
  <si>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</si>
  <si>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</si>
  <si>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</si>
  <si>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</si>
  <si>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</si>
  <si>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</si>
  <si>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</si>
  <si>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</si>
  <si>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</si>
  <si>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</si>
  <si>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</si>
  <si>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</si>
  <si>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</si>
  <si>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</si>
  <si>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</si>
  <si>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</si>
  <si>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</si>
  <si>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</si>
  <si>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</si>
  <si>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</si>
  <si>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</si>
  <si>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</si>
  <si>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</si>
  <si>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</si>
  <si>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</si>
  <si>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</si>
  <si>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</si>
  <si>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</si>
  <si>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</si>
  <si>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</si>
  <si>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</si>
  <si>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</si>
  <si>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</si>
  <si>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</si>
  <si>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</si>
  <si>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</si>
  <si>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</si>
  <si>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</si>
  <si>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</si>
  <si>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</si>
  <si>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</si>
  <si>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</si>
  <si>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</si>
  <si>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</si>
  <si>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</si>
  <si>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</si>
  <si>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</si>
  <si>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</si>
  <si>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</si>
  <si>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</si>
  <si>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</si>
  <si>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</si>
  <si>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</si>
  <si>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</si>
  <si>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</si>
  <si>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</si>
  <si>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</si>
  <si>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</si>
  <si>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</si>
  <si>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</si>
  <si>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</si>
  <si>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</si>
  <si>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</si>
  <si>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</si>
  <si>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</si>
  <si>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</si>
  <si>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</si>
  <si>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</si>
  <si>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</si>
  <si>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</si>
  <si>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</si>
  <si>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</si>
  <si>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</si>
  <si>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</si>
  <si>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</si>
  <si>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</si>
  <si>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</si>
  <si>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</si>
  <si>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</si>
  <si>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</si>
  <si>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</si>
  <si>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</si>
  <si>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</si>
  <si>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</si>
  <si>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</si>
  <si>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</si>
  <si>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</si>
  <si>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</si>
  <si>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</si>
  <si>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</si>
  <si>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</si>
  <si>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</si>
  <si>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</si>
  <si>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</si>
  <si>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</si>
  <si>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</si>
  <si>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</si>
  <si>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</si>
  <si>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</si>
  <si>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</si>
  <si>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</si>
  <si>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</si>
  <si>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</si>
  <si>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</si>
  <si>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</si>
  <si>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</si>
  <si>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</si>
  <si>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</si>
  <si>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</si>
  <si>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</si>
  <si>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</si>
  <si>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</si>
  <si>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</si>
  <si>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</si>
  <si>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</si>
  <si>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</si>
  <si>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</si>
  <si>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</si>
  <si>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</si>
  <si>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</si>
  <si>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</si>
  <si>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</si>
  <si>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</si>
  <si>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</si>
  <si>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</si>
  <si>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</si>
  <si>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</si>
  <si>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</si>
  <si>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</si>
  <si>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</si>
  <si>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</si>
  <si>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</si>
  <si>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</si>
  <si>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</si>
  <si>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</si>
  <si>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</si>
  <si>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</si>
  <si>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</si>
  <si>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</si>
  <si>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</si>
  <si>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</si>
  <si>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</si>
  <si>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</si>
  <si>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</si>
  <si>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</si>
  <si>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</si>
  <si>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</si>
  <si>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</si>
  <si>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</si>
  <si>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</si>
  <si>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</si>
  <si>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</si>
  <si>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</si>
  <si>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</si>
  <si>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</si>
  <si>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</si>
  <si>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</si>
  <si>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</si>
  <si>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</si>
  <si>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</si>
  <si>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</si>
  <si>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</si>
  <si>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</si>
  <si>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</si>
  <si>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</si>
  <si>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</si>
  <si>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</si>
  <si>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</si>
  <si>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</si>
  <si>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</si>
  <si>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</si>
  <si>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</si>
  <si>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</si>
  <si>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</si>
  <si>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</si>
  <si>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</si>
  <si>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</si>
  <si>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</si>
  <si>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</si>
  <si>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</si>
  <si>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</si>
  <si>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</si>
  <si>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</si>
  <si>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</si>
  <si>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</si>
  <si>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</si>
  <si>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</si>
  <si>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</si>
  <si>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</si>
  <si>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</si>
  <si>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</si>
  <si>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</si>
  <si>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</si>
  <si>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</si>
  <si>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</si>
  <si>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</si>
  <si>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</si>
  <si>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</si>
  <si>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</si>
  <si>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</si>
  <si>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</si>
  <si>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</si>
  <si>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</si>
  <si>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</si>
  <si>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</si>
  <si>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</si>
  <si>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</si>
  <si>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</si>
  <si>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</si>
  <si>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</si>
  <si>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</si>
  <si>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</si>
  <si>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</si>
  <si>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</si>
  <si>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</si>
  <si>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</si>
  <si>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</si>
  <si>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</si>
  <si>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</si>
  <si>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</si>
  <si>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</si>
  <si>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</si>
  <si>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</si>
  <si>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</si>
  <si>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</si>
  <si>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</si>
  <si>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</si>
  <si>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</si>
  <si>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</si>
  <si>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</si>
  <si>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</si>
  <si>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</si>
  <si>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</si>
  <si>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</si>
  <si>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</si>
  <si>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</si>
  <si>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</si>
  <si>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</si>
  <si>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</si>
  <si>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</si>
  <si>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</si>
  <si>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</si>
  <si>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</si>
  <si>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</si>
  <si>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</si>
  <si>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</si>
  <si>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</si>
  <si>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</si>
  <si>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</si>
  <si>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</si>
  <si>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</si>
  <si>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</si>
  <si>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</si>
  <si>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</si>
  <si>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</si>
  <si>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</si>
  <si>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</si>
  <si>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</si>
  <si>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</si>
  <si>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</si>
  <si>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</si>
  <si>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</si>
  <si>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</si>
  <si>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</si>
  <si>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</si>
  <si>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</si>
  <si>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</si>
  <si>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</si>
  <si>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</si>
  <si>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</si>
  <si>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</si>
  <si>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</si>
  <si>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</si>
  <si>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</si>
  <si>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</si>
  <si>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</si>
  <si>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</si>
  <si>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</si>
  <si>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</si>
  <si>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</si>
  <si>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</si>
  <si>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</si>
  <si>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</si>
  <si>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</si>
  <si>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</si>
  <si>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</si>
  <si>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</si>
  <si>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</si>
  <si>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</si>
  <si>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</si>
  <si>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</si>
  <si>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</si>
  <si>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</si>
  <si>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</si>
  <si>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</si>
  <si>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</si>
  <si>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</si>
  <si>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</si>
  <si>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</si>
  <si>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</si>
  <si>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</si>
  <si>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</si>
  <si>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</si>
  <si>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</si>
  <si>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</si>
  <si>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</si>
  <si>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</si>
  <si>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</si>
  <si>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</si>
  <si>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</si>
  <si>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</si>
  <si>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</si>
  <si>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</si>
  <si>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</si>
  <si>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</si>
  <si>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</si>
  <si>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</si>
  <si>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</si>
  <si>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</si>
  <si>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</si>
  <si>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</si>
  <si>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</si>
  <si>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</si>
  <si>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</si>
  <si>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</si>
  <si>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</si>
  <si>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</si>
  <si>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</si>
  <si>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</si>
  <si>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</si>
  <si>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</si>
  <si>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</si>
  <si>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</si>
  <si>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</si>
  <si>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</si>
  <si>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</si>
  <si>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</si>
  <si>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</si>
  <si>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</si>
  <si>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</si>
  <si>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</si>
  <si>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</si>
  <si>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</si>
  <si>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</si>
  <si>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</si>
  <si>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</si>
  <si>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</si>
  <si>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</si>
  <si>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</si>
  <si>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</si>
  <si>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</si>
  <si>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</si>
  <si>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</si>
  <si>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</si>
  <si>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</si>
  <si>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</si>
  <si>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</si>
  <si>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</si>
  <si>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</si>
  <si>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</si>
  <si>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</si>
  <si>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</si>
  <si>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</si>
  <si>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</si>
  <si>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</si>
  <si>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</si>
  <si>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</si>
  <si>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</si>
  <si>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</si>
  <si>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</si>
  <si>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</si>
  <si>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</si>
  <si>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</si>
  <si>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</si>
  <si>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</si>
  <si>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</si>
  <si>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</si>
  <si>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</si>
  <si>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</si>
  <si>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</si>
  <si>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</si>
  <si>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</si>
  <si>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</si>
  <si>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</si>
  <si>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</si>
  <si>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</si>
  <si>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</si>
  <si>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</si>
  <si>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</si>
  <si>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</si>
  <si>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</si>
  <si>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</si>
  <si>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</si>
  <si>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</si>
  <si>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</si>
  <si>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</si>
  <si>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</si>
  <si>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</si>
  <si>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</si>
  <si>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</si>
  <si>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</si>
  <si>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</si>
  <si>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</si>
  <si>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</si>
  <si>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</si>
  <si>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</si>
  <si>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</si>
  <si>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</si>
  <si>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</si>
  <si>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</si>
  <si>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</si>
  <si>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</si>
  <si>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</si>
  <si>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</si>
  <si>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</si>
  <si>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</si>
  <si>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</si>
  <si>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</si>
  <si>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</si>
  <si>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</si>
  <si>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</si>
  <si>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</si>
  <si>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</si>
  <si>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</si>
  <si>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</si>
  <si>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</si>
  <si>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</si>
  <si>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</si>
  <si>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</si>
  <si>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</si>
  <si>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</si>
  <si>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</si>
  <si>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</si>
  <si>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</si>
  <si>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</si>
  <si>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</si>
  <si>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</si>
  <si>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</si>
  <si>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</si>
  <si>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</si>
  <si>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</si>
  <si>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</si>
  <si>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</si>
  <si>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</si>
  <si>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</si>
  <si>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</si>
  <si>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</si>
  <si>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</si>
  <si>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</si>
  <si>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</si>
  <si>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</si>
  <si>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</si>
  <si>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</si>
  <si>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</si>
  <si>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</si>
  <si>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</si>
  <si>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</si>
  <si>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</si>
  <si>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</si>
  <si>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</si>
  <si>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</si>
  <si>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</si>
  <si>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</si>
  <si>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</si>
  <si>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</si>
  <si>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</si>
  <si>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</si>
  <si>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</si>
  <si>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</si>
  <si>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</si>
  <si>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</si>
  <si>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</si>
  <si>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</si>
  <si>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</si>
  <si>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</si>
  <si>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</si>
  <si>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</si>
  <si>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</si>
  <si>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</si>
  <si>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</si>
  <si>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</si>
  <si>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</si>
  <si>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</si>
  <si>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</si>
  <si>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</si>
  <si>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</si>
  <si>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</si>
  <si>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</si>
  <si>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</si>
  <si>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</si>
  <si>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</si>
  <si>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</si>
  <si>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</si>
  <si>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</si>
  <si>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</si>
  <si>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</si>
  <si>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</si>
  <si>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</si>
  <si>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</si>
  <si>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</si>
  <si>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</si>
  <si>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</si>
  <si>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</si>
  <si>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</si>
  <si>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</si>
  <si>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</si>
  <si>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</si>
  <si>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</si>
  <si>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</si>
  <si>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</si>
  <si>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</si>
  <si>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</si>
  <si>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</si>
  <si>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</si>
  <si>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</si>
  <si>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</si>
  <si>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</si>
  <si>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</si>
  <si>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</si>
  <si>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</si>
  <si>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</si>
  <si>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</si>
  <si>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</si>
  <si>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</si>
  <si>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</si>
  <si>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</si>
  <si>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</si>
  <si>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</si>
  <si>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</si>
  <si>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</si>
  <si>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</si>
  <si>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</si>
  <si>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</si>
  <si>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</si>
  <si>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</si>
  <si>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</si>
  <si>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</si>
  <si>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</si>
  <si>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</si>
  <si>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</si>
  <si>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</si>
  <si>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</si>
  <si>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</si>
  <si>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</si>
  <si>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</si>
  <si>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</si>
  <si>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</si>
  <si>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</si>
  <si>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</si>
  <si>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</si>
  <si>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</si>
  <si>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</si>
  <si>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</si>
  <si>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</si>
  <si>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</si>
  <si>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</si>
  <si>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</si>
  <si>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</si>
  <si>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</si>
  <si>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</si>
  <si>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</si>
  <si>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</si>
  <si>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</si>
  <si>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</si>
  <si>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</si>
  <si>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</si>
  <si>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</si>
  <si>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</si>
  <si>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</si>
  <si>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</si>
  <si>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</si>
  <si>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</si>
  <si>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</si>
  <si>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</si>
  <si>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</si>
  <si>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</si>
  <si>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</si>
  <si>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</si>
  <si>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</si>
  <si>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</si>
  <si>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</si>
  <si>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</si>
  <si>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</si>
  <si>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</si>
  <si>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</si>
  <si>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</si>
  <si>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</si>
  <si>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</si>
  <si>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</si>
  <si>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</si>
  <si>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</si>
  <si>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</si>
  <si>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</si>
  <si>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</si>
  <si>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</si>
  <si>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</si>
  <si>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</si>
  <si>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</si>
  <si>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</si>
  <si>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</si>
  <si>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</si>
  <si>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</si>
  <si>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</si>
  <si>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</si>
  <si>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</si>
  <si>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</si>
  <si>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</si>
  <si>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</si>
  <si>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</si>
  <si>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</si>
  <si>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</si>
  <si>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</si>
  <si>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</si>
  <si>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</si>
  <si>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</si>
  <si>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</si>
  <si>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</si>
  <si>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</si>
  <si>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</si>
  <si>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</si>
  <si>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</si>
  <si>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</si>
  <si>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</si>
  <si>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</si>
  <si>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</si>
  <si>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</si>
  <si>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</si>
  <si>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</si>
  <si>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</si>
  <si>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</si>
  <si>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</si>
  <si>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</si>
  <si>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</si>
  <si>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</si>
  <si>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</si>
  <si>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</si>
  <si>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</si>
  <si>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</si>
  <si>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</si>
  <si>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</si>
  <si>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</si>
  <si>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</si>
  <si>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</si>
  <si>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</si>
  <si>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</si>
  <si>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</si>
  <si>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</si>
  <si>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</si>
  <si>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</si>
  <si>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</si>
  <si>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</si>
  <si>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</si>
  <si>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</si>
  <si>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</si>
  <si>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</si>
  <si>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</si>
  <si>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</si>
  <si>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</si>
  <si>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</si>
  <si>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</si>
  <si>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</si>
  <si>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</si>
  <si>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</si>
  <si>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</si>
  <si>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</si>
  <si>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</si>
  <si>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</si>
  <si>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</si>
  <si>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</si>
  <si>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</si>
  <si>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</si>
  <si>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</si>
  <si>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</si>
  <si>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</si>
  <si>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</si>
  <si>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</si>
  <si>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</si>
  <si>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</si>
  <si>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</si>
  <si>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</si>
  <si>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</si>
  <si>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</si>
  <si>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</si>
  <si>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</si>
  <si>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</si>
  <si>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</si>
  <si>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</si>
  <si>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</si>
  <si>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</si>
  <si>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</si>
  <si>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</si>
  <si>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</si>
  <si>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</si>
  <si>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</si>
  <si>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</si>
  <si>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</si>
  <si>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</si>
  <si>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</si>
  <si>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</si>
  <si>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</si>
  <si>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</si>
  <si>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</si>
  <si>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</si>
  <si>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</si>
  <si>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</si>
  <si>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</si>
  <si>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</si>
  <si>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</si>
  <si>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</si>
  <si>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</si>
  <si>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</si>
  <si>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</si>
  <si>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</si>
  <si>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</si>
  <si>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</si>
  <si>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</si>
  <si>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</si>
  <si>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</si>
  <si>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</si>
  <si>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</si>
  <si>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</si>
  <si>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</si>
  <si>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</si>
  <si>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</si>
  <si>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</si>
  <si>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</si>
  <si>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</si>
  <si>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</si>
  <si>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</si>
  <si>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</si>
  <si>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</si>
  <si>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</si>
  <si>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</si>
  <si>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</si>
  <si>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</si>
  <si>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</si>
  <si>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</si>
  <si>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</si>
  <si>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</si>
  <si>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</si>
  <si>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</si>
  <si>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</si>
  <si>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</si>
  <si>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</si>
  <si>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</si>
  <si>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</si>
  <si>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</si>
  <si>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</si>
  <si>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</si>
  <si>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</si>
  <si>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</si>
  <si>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</si>
  <si>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</si>
  <si>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</si>
  <si>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</si>
  <si>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</si>
  <si>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</si>
  <si>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</si>
  <si>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</si>
  <si>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</si>
  <si>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</si>
  <si>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</si>
  <si>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</si>
  <si>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</si>
  <si>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</si>
  <si>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</si>
  <si>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</si>
  <si>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</si>
  <si>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</si>
  <si>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</si>
  <si>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</si>
  <si>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</si>
  <si>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</si>
  <si>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</si>
  <si>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</si>
  <si>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</si>
  <si>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</si>
  <si>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</si>
  <si>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</si>
  <si>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</si>
  <si>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</si>
  <si>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</si>
  <si>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</si>
  <si>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</si>
  <si>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</si>
  <si>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</si>
  <si>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</si>
  <si>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</si>
  <si>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</si>
  <si>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</si>
  <si>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</si>
  <si>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</si>
  <si>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</si>
  <si>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</si>
  <si>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</si>
  <si>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</si>
  <si>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</si>
  <si>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</si>
  <si>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</si>
  <si>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</si>
  <si>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</si>
  <si>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</si>
  <si>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</si>
  <si>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</si>
  <si>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</si>
  <si>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</si>
  <si>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</si>
  <si>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</si>
  <si>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</si>
  <si>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</si>
  <si>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</si>
  <si>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</si>
  <si>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</si>
  <si>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</si>
  <si>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</si>
  <si>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</si>
  <si>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</si>
  <si>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</si>
  <si>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</si>
  <si>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</si>
  <si>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</si>
  <si>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</si>
  <si>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</si>
  <si>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</si>
  <si>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</si>
  <si>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</si>
  <si>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</si>
  <si>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</si>
  <si>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</si>
  <si>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</si>
  <si>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</si>
  <si>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</si>
  <si>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</si>
  <si>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</si>
  <si>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</si>
  <si>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</si>
  <si>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</si>
  <si>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</si>
  <si>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</si>
  <si>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</si>
  <si>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</si>
  <si>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</si>
  <si>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</si>
  <si>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</si>
  <si>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</si>
  <si>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</si>
  <si>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</si>
  <si>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</si>
  <si>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</si>
  <si>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</si>
  <si>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</si>
  <si>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</si>
  <si>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</si>
  <si>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</si>
  <si>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</si>
  <si>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</si>
  <si>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</si>
  <si>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</si>
  <si>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</si>
  <si>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</si>
  <si>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</si>
  <si>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</si>
  <si>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</si>
  <si>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</si>
  <si>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</si>
  <si>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</si>
  <si>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</si>
  <si>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</si>
  <si>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</si>
  <si>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</si>
  <si>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</si>
  <si>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</si>
  <si>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</si>
  <si>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</si>
  <si>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</si>
  <si>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</si>
  <si>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</si>
  <si>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</si>
  <si>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</si>
  <si>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</si>
  <si>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</si>
  <si>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</si>
  <si>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</si>
  <si>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</si>
  <si>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</si>
  <si>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</si>
  <si>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</si>
  <si>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</si>
  <si>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</si>
  <si>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</si>
  <si>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</si>
  <si>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</si>
  <si>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</si>
  <si>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</si>
  <si>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</si>
  <si>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</si>
  <si>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</si>
  <si>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</si>
  <si>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</si>
  <si>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</si>
  <si>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</si>
  <si>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</si>
  <si>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</si>
  <si>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</si>
  <si>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</si>
  <si>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</si>
  <si>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</si>
  <si>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</si>
  <si>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</si>
  <si>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</si>
  <si>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</si>
  <si>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</si>
  <si>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</si>
  <si>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</si>
  <si>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</si>
  <si>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</si>
  <si>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</si>
  <si>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</si>
  <si>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</si>
  <si>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</si>
  <si>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</si>
  <si>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</si>
  <si>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</si>
  <si>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</si>
  <si>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</si>
  <si>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</si>
  <si>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</si>
  <si>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</si>
  <si>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</si>
  <si>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</si>
  <si>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</si>
  <si>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</si>
  <si>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</si>
  <si>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</si>
  <si>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</si>
  <si>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</si>
  <si>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</si>
  <si>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</si>
  <si>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</si>
  <si>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</si>
  <si>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</si>
  <si>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</si>
  <si>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</si>
  <si>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</si>
  <si>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</si>
  <si>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</si>
  <si>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</si>
  <si>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</si>
  <si>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</si>
  <si>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</si>
  <si>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</si>
  <si>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</si>
  <si>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</si>
  <si>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</si>
  <si>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</si>
  <si>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</si>
  <si>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</si>
  <si>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</si>
  <si>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</si>
  <si>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</si>
  <si>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</si>
  <si>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</si>
  <si>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</si>
  <si>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</si>
  <si>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</si>
  <si>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</si>
  <si>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</si>
  <si>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</si>
  <si>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</si>
  <si>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</si>
  <si>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</si>
  <si>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</si>
  <si>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</si>
  <si>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</si>
  <si>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</si>
  <si>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</si>
  <si>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</si>
  <si>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</si>
  <si>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</si>
  <si>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</si>
  <si>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</si>
  <si>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</si>
  <si>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</si>
  <si>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</si>
  <si>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</si>
  <si>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</si>
  <si>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</si>
  <si>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</si>
  <si>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</si>
  <si>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</si>
  <si>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</si>
  <si>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</si>
  <si>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</si>
  <si>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</si>
  <si>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</si>
  <si>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</si>
  <si>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</si>
  <si>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</si>
  <si>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</si>
  <si>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</si>
  <si>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</si>
  <si>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</si>
  <si>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</si>
  <si>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</si>
  <si>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</si>
  <si>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</si>
  <si>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</si>
  <si>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</si>
  <si>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</si>
  <si>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</si>
  <si>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</si>
  <si>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</si>
  <si>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</si>
  <si>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</si>
  <si>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</si>
  <si>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</si>
  <si>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</si>
  <si>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</si>
  <si>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</si>
  <si>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</si>
  <si>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</si>
  <si>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</si>
  <si>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</si>
  <si>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</si>
  <si>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</si>
  <si>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</si>
  <si>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</si>
  <si>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</si>
  <si>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</si>
  <si>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</si>
  <si>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</si>
  <si>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</si>
  <si>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 NEED 70 MIN </t>
  </si>
  <si>
    <t>PCM-20251204-00000393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</si>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</sst>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8" totalsRowShown="0" headerRowDxfId="13" tableBorderDxfId="12">
  <autoFilter ref="A1:L42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332.33773101851693</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19777</v>
      </c>
      <c r="E3" s="127" t="s">
        <v>39106</v>
      </c>
      <c r="F3" s="126">
        <v>45995.254814814813</v>
      </c>
      <c r="G3" s="125">
        <f ca="1">IFERROR(NOW()-F3,"-")</f>
        <v>3.1342129630502313E-2</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45995.286156944443</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45995.286156944443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45995.286156944443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45995.286156944443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45995.286156944443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45995.286156944443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45995.286156944443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45995.286156944443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45995.286156944443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45995.286156944443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45995.286156944443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45995.286156944443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45995.286156944443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45995.286156944443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45995.286156944443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45995.286156944443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45995.286156944443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45995.286156944443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45995.286156944443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45995.286156944443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45995.286156944443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45995.286156944443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45995.286156944443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45995.286156944443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45995.286156944443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45995.286156944443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45995.286156944443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45995.286156944443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45995.286156944443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45995.286156944443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45995.286156944443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45995.286156944443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45995.286156944443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45995.286156944443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45995.286156944443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45995.286156944443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45995.286156944443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45995.286156944443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45995.286156944443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45995.286156944443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45995.286156944443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45995.286156944443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45995.286156944443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45995.286156944443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45995.286156944443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45995.286156944443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45995.286156944443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45995.286156944443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45995.286156944443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45995.286156944443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45995.286156944443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45995.286156944443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45995.286156944443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45995.286156944443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45995.286156944443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45995.286156944443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45995.286156944443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45995.286156944443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45995.286156944443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45995.286156944443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45995.286156944443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45995.286156944443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45995.286156944443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45995.286156944443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45995.286156944443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45995.286156944443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45995.286156944443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45995.286156944443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45995.286156944443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45995.286156944443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45995.286156944443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45995.286156944443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45995.286156944443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45995.286156944443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45995.286156944443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45995.286156944443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45995.286156944443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45995.286156944443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45995.286156944443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45995.286156944443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45995.286156944443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45995.286156944443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45995.286156944443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45995.286156944443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45995.286156944443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45995.286156944443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45995.286156944443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45995.286156944443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45995.286156944443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45995.286156944443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45995.286156944443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45995.286156944443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45995.286156944443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45995.286156944443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45995.286156944443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45995.286156944443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45995.286156944443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45995.286156944443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45995.286156944443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45995.286156944443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45995.286156944443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45995.286156944443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45995.286156944443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45995.286156944443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45995.286156944443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45995.286156944443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45995.286156944443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45995.286156944443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45995.286156944443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45995.286156944443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45995.286156944443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45995.286156944443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45995.286156944443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45995.286156944443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45995.286156944443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45995.286156944443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45995.286156944443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45995.286156944443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45995.286156944443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45995.286156944443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45995.286156944443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45995.286156944443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45995.286156944443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45995.286156944443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45995.286156944443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45995.286156944443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45995.286156944443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45995.286156944443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45995.286156944443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45995.286156944443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45995.286156944443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45995.286156944443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45995.286156944443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45995.286156944443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45995.286156944443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45995.286156944443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45995.286156944443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45995.286156944443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45995.286156944443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45995.286156944443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45995.286156944443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45995.286156944443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45995.286156944443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45995.286156944443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45995.286156944443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45995.286156944443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45995.286156944443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45995.286156944443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45995.286156944443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45995.286156944443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45995.286156944443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45995.286156944443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45995.286156944443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45995.286156944443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45995.286156944443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45995.286156944443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45995.286156944443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45995.286156944443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45995.286156944443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45995.286156944443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45995.286156944443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45995.286156944443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45995.286156944443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45995.286156944443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45995.286156944443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45995.286156944443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45995.286156944443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45995.286156944443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45995.286156944443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45995.286156944443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45995.286156944443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45995.286156944443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45995.286156944443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45995.286156944443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45995.286156944443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45995.286156944443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45995.286156944443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45995.286156944443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45995.286156944443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45995.286156944443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45995.286156944443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45995.286156944443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45995.286156944443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45995.286156944443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45995.286156944443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45995.286156944443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45995.286156944443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45995.286156944443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45995.286156944443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45995.286156944443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45995.286156944443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45995.286156944443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45995.286156944443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45995.286156944443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45995.286156944443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45995.286156944443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45995.286156944443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45995.286156944443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45995.286156944443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45995.286156944443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45995.286156944443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45995.286156944443</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3E90864-781F-43D7-9718-BF7FF7A99199}"/>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170.2863189814816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10.898737962961604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45995.286156944443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45995.286156944443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45995.286156944443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45995.286156944443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45995.286156944443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45995.286156944443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45995.286156944443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45995.286156944443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45995.286156944443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45995.286156944443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45995.286156944443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45995.286156944443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45995.286156944443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45995.286156944443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45995.286156944443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45995.286156944443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45995.286156944443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45995.286156944443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45995.286156944443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45995.286156944443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45995.286156944443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45995.286156944443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45995.286156944443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45995.286156944443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45995.286156944443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45995.286156944443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45995.286156944443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45995.286156944443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45995.286156944443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45995.286156944443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45995.286156944443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45995.286156944443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45995.286156944443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45995.286156944443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45995.286156944443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45995.286156944443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45995.286156944443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45995.286156944443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45995.286156944443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45995.286156944443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45995.286156944443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45995.286156944443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45995.286156944443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45995.286156944443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45995.286156944443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45995.286156944443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45995.286156944443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45995.286156944443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45995.286156944443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45995.286156944443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45995.286156944443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45995.286156944443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45995.286156944443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45995.286156944443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45995.286156944443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45995.286156944443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45995.286156944443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45995.286156944443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45995.286156944443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45995.286156944443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45995.286156944443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45995.286156944443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45995.286156944443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45995.286156944443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45995.286156944443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45995.286156944443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45995.286156944443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45995.286156944443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45995.286156944443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45995.286156944443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45995.286156944443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45995.286156944443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45995.286156944443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45995.286156944443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45995.286156944443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45995.286156944443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45995.286156944443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45995.286156944443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45995.286156944443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45995.286156944443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45995.286156944443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45995.286156944443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45995.286156944443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45995.286156944443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45995.286156944443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45995.286156944443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45995.286156944443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45995.286156944443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45995.286156944443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45995.286156944443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45995.286156944443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45995.286156944443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45995.286156944443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45995.286156944443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45995.286156944443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45995.286156944443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45995.286156944443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45995.286156944443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45995.286156944443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45995.286156944443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45995.286156944443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45995.286156944443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45995.286156944443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45995.286156944443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45995.286156944443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45995.286156944443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45995.286156944443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45995.286156944443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45995.286156944443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45995.286156944443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45995.286156944443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45995.286156944443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45995.286156944443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45995.286156944443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45995.286156944443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45995.286156944443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45995.286156944443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45995.286156944443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45995.286156944443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45995.286156944443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45995.286156944443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45995.286156944443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45995.286156944443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45995.286156944443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45995.286156944443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45995.286156944443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45995.286156944443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45995.286156944443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45995.286156944443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45995.286156944443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45995.286156944443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45995.286156944443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45995.286156944443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45995.286156944443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45995.286156944443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45995.286156944443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45995.286156944443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45995.286156944443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45995.286156944443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45995.286156944443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45995.286156944443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45995.286156944443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45995.286156944443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45995.286156944443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45995.286156944443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45995.286156944443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45995.286156944443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45995.286156944443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45995.286156944443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45995.286156944443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45995.286156944443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45995.286156944443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45995.286156944443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45995.286156944443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45995.286156944443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45995.286156944443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45995.286156944443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45995.286156944443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45995.286156944443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45995.286156944443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45995.286156944443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45995.286156944443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45995.286156944443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45995.286156944443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45995.286156944443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45995.286156944443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45995.286156944443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45995.286156944443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45995.286156944443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45995.286156944443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45995.286156944443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45995.286156944443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45995.286156944443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45995.286156944443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45995.286156944443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45995.286156944443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45995.286156944443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45995.286156944443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45995.286156944443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45995.286156944443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45995.286156944443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45995.286156944443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45995.286156944443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45995.286156944443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45995.286156944443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45995.286156944443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45995.286156944443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45995.286156944443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45995.286156944443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45995.286156944443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45995.286156944443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45995.286156944443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45995.286156944443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45995.286156944443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45995.286156944443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45995.286156944443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45995.286156944443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45995.286156944443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45995.286156944443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45995.286156944443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45995.286156944443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45995.286156944443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45995.286156944443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45995.286156944443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45995.286156944443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45995.286156944443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45995.286156944443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45995.286156944443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45995.286156944443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45995.286156944443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45995.286156944443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45995.286156944443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45995.286156944443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45995.286156944443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45995.286156944443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45995.286156944443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45995.286156944443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45995.286156944443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45995.286156944443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45995.286156944443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45995.286156944443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45995.286156944443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45995.286156944443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45995.286156944443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45995.286156944443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45995.286156944443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45995.286156944443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45995.286156944443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45995.286156944443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45995.286156944443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45995.286156944443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45995.286156944443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45995.286156944443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45995.286156944443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45995.286156944443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45995.286156944443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45995.286156944443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45995.286156944443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45995.286156944443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45995.286156944443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45995.286156944443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45995.286156944443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45995.286156944443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45995.286156944443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45995.286156944443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45995.286156944443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45995.286156944443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45995.286156944443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45995.286156944443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45995.286156944443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45995.286156944443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45995.286156944443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45995.286156944443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45995.286156944443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45995.286156944443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45995.286156944443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45995.286156944443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45995.286156944443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45995.286156944443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45995.286157175928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45995.286157175928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45995.286157175928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45995.286157175928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45995.286157175928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45995.286157175928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45995.286157175928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45995.286157175928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45995.286157175928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45995.286157175928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45995.286157175928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45995.286157175928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45995.286157175928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45995.286157175928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45995.286157175928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45995.286157175928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45995.286157175928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45995.286157175928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45995.286157175928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45995.286157175928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45995.286157175928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45995.286157175928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45995.286157175928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45995.286157175928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45995.286157175928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45995.286157175928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45995.286157175928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45995.286157175928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45995.286157175928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45995.286157175928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45995.286157175928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45995.286157175928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45995.286157175928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45995.286157175928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45995.286157175928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45995.286157175928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45995.286157175928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45995.286157175928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45995.286157175928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45995.286157175928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45995.286157175928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45995.286157175928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45995.286157175928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45995.286157175928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45995.286157175928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45995.286157175928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45995.286157175928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45995.286157175928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45995.286157175928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45995.286157175928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45995.286157175928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45995.286157175928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45995.286157175928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45995.286157175928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45995.286157175928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45995.286157175928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45995.286157175928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45995.286157175928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45995.286157175928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45995.286157175928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45995.286157175928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45995.286157175928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45995.286157175928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45995.286157175928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45995.286157175928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45995.286157175928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45995.286157175928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45995.286157175928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45995.286157175928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45995.286157175928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45995.286157175928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45995.286157175928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45995.286157175928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45995.286157175928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45995.286157175928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45995.286157175928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45995.286157175928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45995.286157175928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45995.286157175928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45995.286157175928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45995.286157175928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45995.286157175928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45995.286157175928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45995.286157175928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45995.286157175928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45995.286157175928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45995.286157175928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45995.286157175928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45995.286157175928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45995.286157175928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45995.286157175928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45995.286157175928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45995.286157175928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45995.286157175928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45995.286157175928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45995.286157175928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45995.286157175928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45995.286157175928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45995.286157175928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45995.286157175928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45995.286157175928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45995.286157175928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45995.286157175928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45995.286157175928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45995.286157175928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45995.286157175928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45995.286157175928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45995.286157175928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45995.286157175928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45995.286157175928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45995.286157175928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45995.286157175928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45995.286157175928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45995.286157175928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45995.286157175928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45995.286157175928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45995.286157175928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45995.286157175928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45995.286157175928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45995.286157175928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45995.286157175928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45995.286157175928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45995.286157175928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45995.286157175928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45995.286157175928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45995.286157175928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45995.286157175928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45995.286157175928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45995.286157175928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45995.286157175928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45995.286157175928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45995.286157175928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45995.286157175928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45995.286157175928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45995.286157175928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45995.286157175928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45995.286157175928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45995.286157175928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45995.286157175928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45995.286157175928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45995.286157175928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45995.286157175928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45995.286157175928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45995.286157175928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45995.286157175928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45995.286157175928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45995.286157175928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45995.286157175928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45995.286157175928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45995.286157175928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45995.286157175928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45995.286157175928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45995.286157175928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45995.286157175928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45995.286157175928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45995.286157175928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45995.286157175928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45995.286157175928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45995.286157175928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45995.286157175928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45995.286157175928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45995.286157175928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45995.286157175928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45995.286157175928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45995.286157175928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45995.286157175928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45995.286157175928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45995.286157175928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45995.286157175928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45995.286157175928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45995.286157175928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45995.286157175928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45995.286157175928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45995.286157175928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45995.286157175928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45995.286157175928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45995.286157175928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45995.286157175928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45995.286157175928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45995.286157175928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45995.286157175928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45995.286157175928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45995.286157175928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45995.286157175928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45995.286157175928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45995.286157175928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45995.286157175928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45995.286157175928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45995.286157175928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45995.286157175928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45995.286157175928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45995.286157175928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45995.286157175928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45995.286157175928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45995.286157175928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45995.286157175928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45995.286157175928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45995.286157175928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45995.286157175928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45995.286157175928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45995.286157175928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45995.286157175928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45995.286157175928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45995.286157175928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45995.286157175928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45995.286157175928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45995.286157175928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45995.286157175928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45995.286157175928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45995.286157175928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45995.286157175928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45995.286157175928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45995.286157175928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45995.286157175928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45995.286157175928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45995.286157175928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45995.286157175928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45995.286157175928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45995.286157175928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45995.286157175928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45995.286157175928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45995.286157175928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45995.286157175928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45995.286157175928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45995.286157175928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45995.286157175928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45995.286157175928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45995.286157175928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45995.286157175928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45995.286157175928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45995.286157175928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45995.286157175928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45995.286157175928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45995.286157175928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45995.286157175928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45995.286157175928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45995.286157175928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45995.286157175928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45995.286157175928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45995.286157175928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45995.286157175928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45995.286157175928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45995.286157175928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45995.286157175928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45995.286157175928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45995.286157175928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45995.286157175928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45995.286157175928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45995.286157175928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45995.286157175928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45995.286157175928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45995.286157175928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45995.286157175928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45995.286157175928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45995.286157175928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45995.286157175928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45995.286157175928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45995.286157175928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45995.286157175928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45995.286157175928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45995.286157175928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45995.286157175928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45995.286157175928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45995.286157175928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45995.286157175928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45995.286157175928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45995.286157175928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45995.286157175928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45995.286157175928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45995.286157175928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45995.286157175928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45995.286157175928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45995.286157175928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45995.286157175928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45995.286157175928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45995.286157175928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45995.286157175928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45995.286157175928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45995.286157175928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45995.286157175928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45995.286157175928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45995.286157175928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45995.286157175928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45995.286157175928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45995.286157175928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45995.286157175928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45995.286157175928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45995.286157175928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45995.286157175928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45995.286157175928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45995.286157175928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45995.286157175928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45995.286157175928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45995.286157175928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45995.286157175928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45995.286157175928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45995.286157175928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45995.286157175928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45995.286157175928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45995.286157175928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45995.286157175928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45995.286157175928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45995.286157175928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45995.286157175928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45995.286157175928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45995.286157175928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45995.286157175928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45995.286157175928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45995.286157175928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45995.286157175928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45995.286157175928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45995.286157175928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45995.286157175928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45995.286157175928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45995.286157175928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45995.286157175928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45995.286157175928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45995.286157175928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45995.286157175928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45995.286157175928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45995.286157175928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45995.286157175928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45995.286157175928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45995.286157175928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45995.286157175928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45995.286157175928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45995.286157175928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45995.286157175928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45995.286157175928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45995.286157175928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45995.286157175928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45995.286157175928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45995.286157175928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45995.286157175928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45995.286157175928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45995.286157175928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45995.286157175928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45995.286157175928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45995.286157175928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45995.286157175928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45995.286157175928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45995.286157175928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45995.286157175928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45995.286157175928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45995.286157175928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45995.286157175928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45995.286157175928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45995.286157175928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45995.286157175928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45995.286157175928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45995.286157175928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45995.286157175928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45995.286157175928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45995.286157175928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45995.286157175928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45995.286157175928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45995.286157175928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45995.286157175928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45995.286157175928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45995.286157175928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45995.286157175928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45995.286157175928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45995.286157175928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45995.286157175928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45995.286157175928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45995.286157175928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45995.286157175928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45995.286157175928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45995.286157175928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45995.286157175928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45995.286157175928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45995.286157175928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45995.286157175928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45995.286157175928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45995.286157175928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45995.286157175928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45995.286157175928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45995.286157175928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45995.286157175928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45995.286157175928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45995.286157175928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45995.286157175928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45995.286157175928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45995.286157175928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45995.286157175928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45995.286157175928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45995.286157175928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45995.286157175928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45995.286157175928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45995.286157175928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45995.286157175928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45995.286157175928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45995.286157175928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45995.286157175928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45995.286157175928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45995.286157175928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45995.286157175928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45995.286157175928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45995.286157175928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45995.286157175928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45995.286157175928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45995.286157175928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45995.286157175928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45995.286157175928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45995.286157175928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45995.286157175928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45995.286157175928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45995.286157175928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45995.286157175928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45995.286157175928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45995.286157175928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45995.286157175928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45995.286157175928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45995.286157175928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45995.286157175928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45995.286157175928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45995.286157175928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45995.286157175928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45995.286157175928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45995.286157175928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45995.286157175928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45995.286157175928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45995.286157175928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45995.286157175928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45995.286157175928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45995.286157175928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45995.286157175928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45995.286157175928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45995.286157175928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45995.286157175928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45995.286157175928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45995.286157175928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45995.286157175928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45995.286157175928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45995.286157175928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45995.286157175928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45995.286157175928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45995.286157175928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45995.286157175928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45995.286157175928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45995.286157175928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45995.286157175928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45995.286157175928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45995.286157175928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45995.286157175928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45995.286157175928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45995.286157175928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45995.286157175928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45995.286157175928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45995.286157175928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45995.286157175928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45995.286157175928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45995.286157175928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45995.286157175928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45995.286157175928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45995.286157175928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45995.286157175928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45995.286157175928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45995.286157175928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45995.286157175928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45995.286157175928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45995.286157175928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45995.286157175928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45995.286157175928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45995.286157175928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45995.286157175928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45995.286157175928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45995.286157175928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45995.286157175928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45995.286157175928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45995.286157175928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45995.286157175928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45995.286157175928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45995.286157175928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45995.286157175928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45995.286157175928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45995.286157175928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45995.286157175928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45995.286157175928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45995.286157175928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45995.286157175928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45995.286157175928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45995.286157175928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45995.286157175928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45995.286157175928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45995.286157175928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45995.286157175928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45995.286157175928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45995.286157175928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45995.286157175928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45995.286157175928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45995.286157175928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45995.286157175928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45995.286157175928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45995.286157175928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45995.286157175928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45995.286157175928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45995.286157175928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45995.286157175928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45995.286157175928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45995.286157175928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45995.286157175928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45995.286157175928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45995.286157175928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45995.286157175928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45995.286157175928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45995.286157175928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45995.286157175928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45995.286157175928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45995.286157175928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45995.286157175928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45995.286157175928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45995.286157175928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45995.286157175928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45995.286157175928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45995.286157175928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45995.286157175928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45995.286157175928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45995.286157175928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45995.286157175928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45995.286157175928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45995.286157175928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45995.286157175928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45995.286157175928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45995.286157175928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45995.286157175928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45995.286157175928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45995.286157175928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45995.286157175928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45995.286157175928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45995.286157175928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45995.286157175928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45995.286157175928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45995.286157175928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45995.286157175928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45995.286157175928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45995.286157175928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45995.286157175928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45995.286157175928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45995.286157175928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45995.286157175928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45995.286157175928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45995.286157175928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45995.286157175928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45995.286157175928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45995.286157175928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45995.286157175928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45995.286157175928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45995.286157175928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45995.286157175928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45995.286157175928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45995.286157175928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45995.286157175928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45995.286157175928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45995.286157175928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45995.286157175928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45995.286157175928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45995.286157175928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45995.286157175928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45995.286157175928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45995.286157175928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45995.286157175928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45995.286157175928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45995.286157175928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45995.286157175928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45995.286157175928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45995.286157175928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45995.286157175928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45995.286157175928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45995.286157175928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45995.286157175928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45995.286157175928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45995.286157175928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45995.286157175928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45995.286157175928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45995.286157175928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45995.286157175928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45995.286157175928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45995.286157175928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45995.286157175928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45995.286157175928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45995.286157175928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45995.286157175928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45995.286157175928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45995.286157175928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45995.286157175928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45995.286157175928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45995.286157175928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45995.286157175928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45995.286157175928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45995.286157175928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45995.286157175928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45995.286157175928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45995.286157175928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45995.286157175928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45995.286157175928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45995.286157175928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45995.286157175928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45995.286157175928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45995.286157175928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45995.286157175928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45995.286157175928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45995.286157175928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45995.286157175928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45995.286157175928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45995.286157175928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45995.286157175928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45995.286157175928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45995.286157175928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45995.286157175928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45995.286157175928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45995.286157175928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45995.286157175928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45995.286157175928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45995.286157175928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45995.286157175928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45995.286157175928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45995.286157175928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45995.286157175928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45995.286157175928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45995.286157175928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45995.286157175928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45995.286157175928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45995.286157175928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45995.286157175928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45995.286157175928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45995.286157175928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45995.286157175928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45995.286157175928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45995.286157175928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45995.286157175928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45995.286157175928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45995.286157175928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45995.286157175928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45995.286157175928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45995.286157175928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45995.286157175928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45995.286157175928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45995.286157175928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45995.286157175928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45995.286157175928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45995.286157175928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45995.286157175928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45995.286157175928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45995.286157175928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45995.286157175928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45995.286157175928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45995.286157175928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45995.286157175928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45995.286157175928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45995.286157175928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45995.286157175928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45995.286157175928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45995.286157175928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45995.286157175928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45995.286157175928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45995.286157175928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45995.286157175928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45995.286157175928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45995.286157175928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45995.286157175928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45995.286157175928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45995.286157175928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45995.286157175928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45995.286157175928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45995.286157175928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45995.286157175928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45995.286157175928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45995.286157175928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45995.286157175928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45995.286157175928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45995.286157175928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45995.286157175928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45995.286157175928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45995.286157175928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45995.286157175928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45995.286157175928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45995.286157175928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45995.286157175928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45995.286157175928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45995.286157175928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45995.286157175928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45995.286157175928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45995.286157175928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45995.286157175928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45995.286157175928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45995.286157175928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45995.286157175928</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291.80543935184687</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4" ca="1" si="0">IFERROR(NOW()-F3,"")</f>
        <v>0.30351805555255851</v>
      </c>
      <c r="H3" s="92">
        <v>45994.977592592593</v>
      </c>
      <c r="I3" s="110" t="str">
        <f>IFERROR(VLOOKUP(D3,DB!A:F,6,0),"")</f>
        <v>Generator-SG</v>
      </c>
      <c r="J3" s="110" t="str">
        <f>IFERROR(VLOOKUP(D3,DB!A:G,7,0),"")</f>
        <v>Dead</v>
      </c>
      <c r="K3" s="94" t="s">
        <v>39198</v>
      </c>
      <c r="L3" s="88" t="str">
        <f>IFERROR(VLOOKUP(D3,DB!A:I,9,0),"")</f>
        <v>Latis</v>
      </c>
    </row>
    <row r="4" spans="1:16" ht="15" customHeight="1">
      <c r="A4" s="110" t="s">
        <v>39199</v>
      </c>
      <c r="B4" s="110" t="str">
        <f>IFERROR(VLOOKUP(D4,DB!A:K,11,0),"")</f>
        <v>R4</v>
      </c>
      <c r="C4" s="90">
        <v>1</v>
      </c>
      <c r="D4" s="88" t="s">
        <v>29443</v>
      </c>
      <c r="E4" s="91" t="s">
        <v>39106</v>
      </c>
      <c r="F4" s="92">
        <v>45995.237500000003</v>
      </c>
      <c r="G4" s="93">
        <f t="shared" ca="1" si="0"/>
        <v>4.8656944440153893E-2</v>
      </c>
      <c r="H4" s="92">
        <v>45995.231712962966</v>
      </c>
      <c r="I4" s="110" t="str">
        <f>IFERROR(VLOOKUP(D4,DB!A:F,6,0),"")</f>
        <v>SCECO</v>
      </c>
      <c r="J4" s="110" t="str">
        <f>IFERROR(VLOOKUP(D4,DB!A:G,7,0),"")</f>
        <v>Dead</v>
      </c>
      <c r="K4" s="94" t="s">
        <v>39200</v>
      </c>
      <c r="L4" s="88" t="str">
        <f>IFERROR(VLOOKUP(D4,DB!A:I,9,0),"")</f>
        <v>Latis</v>
      </c>
    </row>
    <row r="5" spans="1:16" ht="15" customHeight="1">
      <c r="A5" s="110"/>
      <c r="B5" s="110" t="str">
        <f>IFERROR(VLOOKUP(D5,DB!A:K,11,0),"")</f>
        <v/>
      </c>
      <c r="C5" s="90"/>
      <c r="D5" s="88"/>
      <c r="E5" s="91"/>
      <c r="F5" s="92"/>
      <c r="G5" s="93">
        <f t="shared" ca="1" si="0"/>
        <v>45995.286156944443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45995.286156944443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45995.286156944443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45995.286156944443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45995.286156944443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45995.286156944443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45995.286156944443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45995.286156944443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45995.286156944443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45995.286156944443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45995.286156944443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45995.286156944443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45995.286156944443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45995.286156944443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45995.286156944443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45995.286156944443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45995.286156944443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45995.286156944443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45995.286156944443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45995.286156944443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45995.286156944443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45995.286156944443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45995.286156944443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45995.286156944443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45995.286156944443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45995.286156944443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45995.286156944443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45995.286156944443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45995.286156944443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45995.286156944443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45995.286156944443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45995.286156944443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45995.286156944443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45995.286156944443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45995.286156944443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45995.286156944443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45995.286156944443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45995.286156944443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45995.286156944443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45995.286156944443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45995.286156944443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45995.286156944443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45995.286156944443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45995.286156944443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45995.286156944443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45995.286156944443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45995.286156944443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45995.286156944443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45995.286156944443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45995.286156944443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45995.286156944443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45995.286156944443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45995.286156944443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45995.286156944443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45995.286156944443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45995.286156944443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45995.286156944443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45995.286156944443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45995.286156944443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45995.286156944443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45995.286156944443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45995.286156944443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45995.286156944443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45995.286156944443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45995.286156944443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45995.286156944443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45995.286156944443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45995.286156944443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45995.286156944443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45995.286156944443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45995.286156944443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45995.286156944443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45995.286156944443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45995.286156944443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45995.286156944443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45995.286156944443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45995.286156944443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45995.286156944443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45995.286156944443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45995.286156944443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45995.286156944443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45995.286156944443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45995.286156944443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45995.286156944443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45995.286156944443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45995.286156944443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45995.286156944443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45995.286156944443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45995.286156944443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45995.286156944443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45995.286156944443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45995.286156944443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45995.286156944443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45995.286156944443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45995.286156944443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45995.286156944443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45995.286156944443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45995.286156944443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45995.286156944443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45995.286156944443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45995.286156944443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45995.286156944443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45995.286156944443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45995.286156944443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45995.286156944443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45995.286156944443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45995.286156944443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45995.286156944443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45995.286156944443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45995.286156944443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45995.286156944443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45995.286156944443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45995.286156944443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45995.286156944443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45995.286156944443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45995.286156944443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45995.286156944443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45995.286156944443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45995.286156944443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45995.286156944443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45995.286156944443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45995.286156944443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45995.286156944443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45995.286156944443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45995.286156944443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45995.286156944443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45995.286156944443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45995.286156944443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45995.286156944443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45995.286156944443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45995.286156944443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45995.286156944443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45995.286156944443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45995.286156944443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45995.286156944443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45995.286156944443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45995.286156944443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45995.286156944443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45995.286156944443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45995.286156944443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45995.286156944443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45995.286156944443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45995.286156944443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45995.286156944443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45995.286156944443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45995.286156944443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45995.286156944443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45995.286156944443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45995.286156944443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45995.286156944443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45995.286156944443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45995.286156944443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45995.286156944443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45995.286156944443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45995.286156944443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45995.286156944443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45995.286156944443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45995.286156944443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45995.286156944443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45995.286156944443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45995.286156944443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45995.286156944443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45995.286156944443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45995.286156944443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45995.286156944443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45995.286156944443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45995.286156944443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45995.286156944443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45995.286156944443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45995.286156944443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45995.286156944443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45995.286156944443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45995.286156944443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45995.286156944443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45995.286156944443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45995.286156944443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45995.286156944443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45995.286156944443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45995.286156944443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45995.286156944443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45995.286156944443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45995.286156944443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45995.286156944443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45995.286156944443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45995.286156944443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45995.286156944443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45995.286156944443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45995.286156944443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45995.286156944443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45995.286156944443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45995.286156944443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45995.286156944443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45995.286156944443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45995.286156944443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45995.286156944443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45995.286156944443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45995.286156944443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45995.286156944443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45995.286156944443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45995.286156944443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45995.286156944443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45995.286156944443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45995.286156944443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45995.286156944443</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B16" sqref="B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103.45409675925475</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69.097279629626428</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46.62504583333066</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13.912858333329496</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35">
        <f ca="1">IFERROR(NOW()-F6,"")</f>
        <v>45995.286156944443</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45995.286156944443</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45995.286156944443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45995.286156944443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45995.286156944443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45995.286156944443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45995.286156944443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45995.286156944443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45995.286156944443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45995.286156944443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45995.286156944443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45995.286156944443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45995.286156944443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45995.286156944443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45995.286156944443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45995.286156944443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45995.286156944443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45995.286156944443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45995.286156944443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45995.286156944443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45995.286156944443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45995.286156944443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45995.286156944443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45995.286156944443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45995.286156944443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45995.286156944443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45995.286156944443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45995.286156944443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45995.286156944443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45995.286156944443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45995.286156944443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45995.286156944443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45995.286156944443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45995.286156944443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45995.286156944443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45995.286156944443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45995.286156944443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45995.286156944443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45995.286156944443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45995.286156944443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45995.286156944443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45995.286156944443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45995.286156944443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45995.286156944443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45995.286156944443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45995.286156944443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45995.286156944443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45995.286156944443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45995.286156944443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45995.286156944443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45995.286156944443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45995.286156944443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45995.286156944443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45995.286156944443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45995.286156944443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45995.286156944443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45995.286156944443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45995.286156944443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45995.286156944443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45995.286156944443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45995.286156944443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45995.286156944443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45995.286156944443</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45995.286156944443</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8"/>
  <sheetViews>
    <sheetView workbookViewId="0">
      <selection activeCell="A3" sqref="A3: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101">
        <f t="shared" ref="G2:G62" ca="1" si="0">IFERROR(NOW()-F2,"-")</f>
        <v>45995.286156944443</v>
      </c>
      <c r="H2" s="121"/>
      <c r="I2" s="119" t="str">
        <f>IFERROR(VLOOKUP(D2,DB!A:F,6,0),"")</f>
        <v/>
      </c>
      <c r="J2" s="119" t="str">
        <f>IFERROR(VLOOKUP(D2,DB!A:G,7,0),"")</f>
        <v/>
      </c>
      <c r="K2" s="122" t="s">
        <v>39209</v>
      </c>
      <c r="L2" s="137" t="str">
        <f>IFERROR(VLOOKUP(D2,DB!A:I,9,0),"")</f>
        <v/>
      </c>
    </row>
    <row r="3" spans="1:16382" ht="31.5" customHeight="1">
      <c r="A3" s="118"/>
      <c r="B3" s="119" t="str">
        <f>IFERROR(VLOOKUP(D3,DB!A:K,11,0),"")</f>
        <v/>
      </c>
      <c r="C3" s="120"/>
      <c r="D3" s="119"/>
      <c r="E3" s="142"/>
      <c r="F3" s="121"/>
      <c r="G3" s="72">
        <f t="shared" ca="1" si="0"/>
        <v>45995.286156944443</v>
      </c>
      <c r="H3" s="121"/>
      <c r="I3" s="119" t="str">
        <f>IFERROR(VLOOKUP(D3,DB!A:F,6,0),"")</f>
        <v/>
      </c>
      <c r="J3" s="119" t="s">
        <v>39209</v>
      </c>
      <c r="K3" s="122"/>
      <c r="L3" s="137" t="str">
        <f>IFERROR(VLOOKUP(D3,DB!A:I,9,0),"")</f>
        <v/>
      </c>
    </row>
    <row r="4" spans="1:16382" ht="31.5" customHeight="1">
      <c r="A4" s="118"/>
      <c r="B4" s="119" t="str">
        <f>IFERROR(VLOOKUP(D4,DB!A:K,11,0),"")</f>
        <v/>
      </c>
      <c r="C4" s="120"/>
      <c r="D4" s="119"/>
      <c r="E4" s="142"/>
      <c r="F4" s="121"/>
      <c r="G4" s="72">
        <f t="shared" ca="1" si="0"/>
        <v>45995.286156944443</v>
      </c>
      <c r="H4" s="121"/>
      <c r="I4" s="72"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45995.286156944443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45995.286156944443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45995.286156944443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45995.286156944443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45995.286156944443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45995.286156944443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45995.286156944443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45995.286156944443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45995.286156944443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45995.286156944443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45995.286156944443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45995.286156944443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45995.286156944443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45995.286156944443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45995.286156944443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45995.286156944443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45995.286156944443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45995.286156944443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45995.286156944443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45995.286156944443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45995.286156944443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45995.286156944443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45995.286156944443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45995.286156944443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45995.286156944443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45995.286156944443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45995.286156944443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45995.286156944443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45995.286156944443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45995.286156944443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45995.286156944443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45995.286156944443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45995.286156944443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45995.286156944443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45995.286156944443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45995.286156944443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45995.286156944443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45995.286156944443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45995.286156944443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45995.286156944443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45995.286156944443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45995.286156944443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45995.286156944443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45995.286156944443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45995.286156944443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45995.286156944443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45995.286156944443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45995.286156944443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45995.286156944443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45995.286156944443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45995.286156944443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45995.286156944443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45995.286156944443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45995.286156944443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45995.286156944443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45995.286156944443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45995.286156944443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45995.286156944443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ref="G63:G126" ca="1" si="1">IFERROR(NOW()-F63,"-")</f>
        <v>45995.286156944443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45995.286156944443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45995.286156944443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45995.286156944443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45995.286156944443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45995.286156944443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45995.286156944443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45995.286156944443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45995.286156944443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45995.286156944443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45995.286156944443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45995.286156944443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45995.286156944443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45995.286156944443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45995.286156944443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45995.286156944443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45995.286156944443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45995.286156944443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45995.286156944443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45995.286156944443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45995.286156944443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45995.286156944443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45995.286156944443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45995.286156944443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45995.286156944443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45995.286156944443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45995.286156944443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45995.286156944443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45995.286156944443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45995.286156944443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45995.286156944443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45995.286156944443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45995.286156944443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45995.286156944443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45995.286156944443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45995.286156944443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45995.286156944443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45995.286156944443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45995.286156944443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45995.286156944443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45995.286156944443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45995.286156944443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45995.286156944443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45995.286156944443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45995.286156944443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45995.286156944443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45995.286156944443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45995.286156944443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45995.286156944443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45995.286156944443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45995.286156944443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45995.286156944443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45995.286156944443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45995.286156944443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45995.286156944443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45995.286156944443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45995.286156944443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45995.286156944443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45995.286156944443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45995.286156944443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45995.286156944443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45995.286156944443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45995.286156944443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45995.286156944443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ref="G127:G190" ca="1" si="2">IFERROR(NOW()-F127,"-")</f>
        <v>45995.286156944443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45995.286156944443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45995.286156944443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45995.286156944443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45995.286156944443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45995.286156944443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45995.286156944443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45995.286156944443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45995.286156944443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45995.286156944443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45995.286156944443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45995.286156944443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45995.286156944443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45995.286156944443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45995.286156944443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45995.286156944443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45995.286156944443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45995.286156944443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45995.286156944443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45995.286156944443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45995.286156944443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45995.286156944443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45995.286156944443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45995.286156944443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45995.286156944443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45995.286156944443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45995.286156944443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45995.286156944443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45995.286156944443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45995.286156944443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45995.286156944443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45995.286156944443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45995.286156944443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45995.286156944443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45995.286156944443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45995.286156944443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45995.286156944443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45995.286156944443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45995.286156944443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45995.286156944443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45995.286156944443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45995.286156944443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45995.286156944443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45995.286156944443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45995.286156944443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45995.286156944443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45995.286156944443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45995.286156944443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45995.286156944443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45995.286156944443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45995.286156944443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45995.286156944443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45995.286156944443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45995.286156944443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45995.286156944443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45995.286156944443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45995.286156944443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45995.286156944443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45995.286156944443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45995.286156944443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45995.286156944443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45995.286156944443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45995.286156944443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45995.286156944443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ref="G191:G254" ca="1" si="3">IFERROR(NOW()-F191,"-")</f>
        <v>45995.286156944443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45995.286156944443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45995.286156944443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45995.286156944443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45995.286156944443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45995.286156944443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45995.286156944443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45995.286156944443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45995.286156944443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45995.286156944443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45995.286156944443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45995.286156944443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45995.286156944443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45995.286156944443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45995.286156944443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45995.286156944443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45995.286156944443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45995.286156944443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45995.286156944443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45995.286156944443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45995.286156944443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45995.286156944443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45995.286156944443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45995.286156944443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45995.286156944443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45995.286156944443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45995.286156944443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45995.286156944443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45995.286156944443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45995.286156944443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45995.286156944443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45995.286156944443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45995.286156944443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45995.286156944443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45995.286156944443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45995.286156944443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45995.286156944443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45995.286156944443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45995.286156944443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45995.286156944443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45995.286156944443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45995.286156944443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45995.286156944443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45995.286156944443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45995.286156944443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45995.286156944443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45995.286156944443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45995.286156944443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45995.286156944443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45995.286156944443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45995.286156944443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45995.286156944443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45995.286156944443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45995.286156944443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45995.286156944443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45995.286156944443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45995.286156944443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45995.286156944443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45995.286156944443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45995.286156944443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45995.286156944443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45995.286156944443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45995.286156944443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45995.286156944443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ref="G255:G318" ca="1" si="4">IFERROR(NOW()-F255,"-")</f>
        <v>45995.286156944443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45995.286156944443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45995.286156944443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45995.286156944443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45995.286156944443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45995.286156944443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45995.286156944443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45995.286156944443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45995.286156944443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45995.286156944443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45995.286156944443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45995.286156944443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45995.286156944443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45995.286156944443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45995.286156944443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45995.286156944443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45995.286156944443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45995.286156944443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45995.286156944443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45995.286156944443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45995.286156944443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45995.286156944443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45995.286156944443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45995.286156944443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45995.286156944443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45995.286156944443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45995.286156944443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45995.286156944443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45995.286156944443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45995.286156944443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45995.286156944443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45995.286156944443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45995.286156944443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45995.286156944443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45995.286156944443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45995.286156944443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45995.286156944443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45995.286156944443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45995.286156944443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45995.286156944443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45995.286156944443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45995.286156944443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45995.286156944443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45995.286156944443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45995.286156944443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45995.286156944443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45995.286156944443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45995.286156944443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45995.286156944443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45995.286156944443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45995.286156944443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45995.286156944443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45995.286156944443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45995.286156944443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45995.286156944443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45995.286156944443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45995.286156944443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45995.286156944443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45995.286156944443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45995.286156944443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45995.286156944443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45995.286156944443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45995.286156944443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45995.286156944443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ref="G319:G382" ca="1" si="5">IFERROR(NOW()-F319,"-")</f>
        <v>45995.286156944443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45995.286156944443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45995.286156944443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45995.286156944443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45995.286156944443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45995.286156944443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45995.286156944443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45995.286156944443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45995.286156944443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45995.286156944443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45995.286156944443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45995.286156944443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45995.286156944443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45995.286156944443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45995.286156944443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45995.286156944443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45995.286156944443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45995.286156944443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45995.286156944443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45995.286156944443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45995.286156944443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45995.286156944443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45995.286156944443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45995.286156944443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45995.286156944443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45995.286156944443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45995.286156944443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45995.286156944443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45995.286156944443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45995.286156944443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45995.286156944443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45995.286156944443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45995.286156944443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45995.286156944443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45995.286156944443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45995.286156944443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45995.286156944443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45995.286156944443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45995.286156944443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45995.286156944443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45995.286156944443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45995.286156944443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45995.286156944443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45995.286156944443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45995.286156944443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45995.286156944443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45995.286156944443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45995.286156944443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45995.286156944443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45995.286156944443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45995.286156944443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45995.286156944443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45995.286156944443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45995.286156944443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45995.286156944443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45995.286156944443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45995.286156944443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45995.286156944443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45995.286156944443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45995.286156944443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45995.286156944443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45995.286156944443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45995.286156944443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45995.286156944443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ref="G383:G446" ca="1" si="6">IFERROR(NOW()-F383,"-")</f>
        <v>45995.286156944443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45995.286156944443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45995.286156944443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45995.286156944443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45995.286156944443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45995.286156944443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45995.286156944443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45995.286156944443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45995.286156944443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45995.286156944443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45995.286156944443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45995.286156944443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45995.286156944443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45995.286156944443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45995.286156944443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45995.286156944443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45995.286156944443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45995.286156944443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45995.286156944443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45995.286156944443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45995.286156944443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45995.286156944443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45995.286156944443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45995.286156944443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45995.286156944443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45995.286156944443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45995.286156944443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45995.286156944443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45995.286156944443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45995.286156944443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45995.286156944443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45995.286156944443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45995.286156944443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45995.286156944443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45995.286156944443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45995.286156944443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45995.286156944443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45995.286156944443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45995.286156944443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45995.286156944443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45995.286156944443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45995.286156944443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45995.286156944443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45995.286156944443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45995.286156944443</v>
      </c>
      <c r="H427" s="121"/>
      <c r="I427" s="119" t="str">
        <f>IFERROR(VLOOKUP(D427,DB!A:F,6,0),"")</f>
        <v/>
      </c>
      <c r="J427" s="119" t="str">
        <f>IFERROR(VLOOKUP(D427,DB!A:G,7,0),"")</f>
        <v/>
      </c>
      <c r="K427" s="122"/>
      <c r="L427" s="137" t="str">
        <f>IFERROR(VLOOKUP(D427,DB!A:I,9,0),"")</f>
        <v/>
      </c>
    </row>
    <row r="428" spans="1:12" ht="31.5" customHeight="1">
      <c r="A428" s="143"/>
      <c r="B428" s="144" t="str">
        <f>IFERROR(VLOOKUP(D428,DB!A:K,11,0),"")</f>
        <v/>
      </c>
      <c r="C428" s="145"/>
      <c r="D428" s="144"/>
      <c r="E428" s="142"/>
      <c r="F428" s="146"/>
      <c r="G428" s="147">
        <f t="shared" ca="1" si="6"/>
        <v>45995.286156944443</v>
      </c>
      <c r="H428" s="146"/>
      <c r="I428" s="144" t="str">
        <f>IFERROR(VLOOKUP(D428,DB!A:F,6,0),"")</f>
        <v/>
      </c>
      <c r="J428" s="144" t="str">
        <f>IFERROR(VLOOKUP(D428,DB!A:G,7,0),"")</f>
        <v/>
      </c>
      <c r="K428" s="148"/>
      <c r="L428" s="149" t="str">
        <f>IFERROR(VLOOKUP(D428,DB!A:I,9,0),"")</f>
        <v/>
      </c>
    </row>
  </sheetData>
  <dataValidations count="2">
    <dataValidation allowBlank="1" showInputMessage="1" showErrorMessage="1" sqref="E1" xr:uid="{9E1BC488-8814-4F8A-8DBE-742B3278AB71}"/>
    <dataValidation type="list" allowBlank="1" showInputMessage="1" showErrorMessage="1" sqref="E2:E4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2025-12-04T03:54:02Z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