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20" documentId="120_S{2AC9BD13-BADA-5192-A53E-5A8FF88502F6}" xr6:coauthVersionLast="47" xr6:coauthVersionMax="47" xr10:uidLastSave="{E2B43B51-19C3-47D8-BAB1-673BEA3D599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<sst xmlns="http://schemas.openxmlformats.org/spreadsheetml/2006/main" count="181601" uniqueCount="39216">
  <si>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</si>
  <si>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</si>
  <si>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</si>
  <si>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</si>
  <si>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</si>
  <si>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</si>
  <si>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</si>
  <si>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</si>
  <si>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</si>
  <si>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</si>
  <si>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</si>
  <si>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</si>
  <si>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</si>
  <si>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</si>
  <si>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</si>
  <si>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</si>
  <si>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</si>
  <si>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</si>
  <si>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</si>
  <si>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</si>
  <si>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</si>
  <si>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</si>
  <si>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</si>
  <si>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</si>
  <si>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</si>
  <si>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</si>
  <si>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</si>
  <si>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</si>
  <si>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</si>
  <si>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</si>
  <si>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</si>
  <si>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</si>
  <si>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</si>
  <si>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</si>
  <si>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</si>
  <si>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</si>
  <si>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</si>
  <si>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</si>
  <si>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</si>
  <si>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</si>
  <si>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</si>
  <si>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</si>
  <si>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</si>
  <si>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</si>
  <si>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</si>
  <si>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</si>
  <si>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</si>
  <si>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</si>
  <si>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</si>
  <si>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</si>
  <si>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</si>
  <si>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</si>
  <si>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</si>
  <si>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</si>
  <si>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</si>
  <si>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</si>
  <si>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</si>
  <si>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</si>
  <si>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</si>
  <si>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</si>
  <si>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</si>
  <si>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</si>
  <si>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</si>
  <si>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</si>
  <si>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</si>
  <si>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</si>
  <si>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</si>
  <si>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</si>
  <si>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</si>
  <si>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</si>
  <si>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</si>
  <si>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</si>
  <si>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</si>
  <si>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</si>
  <si>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</si>
  <si>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</si>
  <si>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</si>
  <si>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</si>
  <si>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</si>
  <si>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</si>
  <si>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</si>
  <si>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</si>
  <si>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</si>
  <si>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</si>
  <si>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</si>
  <si>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</si>
  <si>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</si>
  <si>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</si>
  <si>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</si>
  <si>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</si>
  <si>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</si>
  <si>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</si>
  <si>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</si>
  <si>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</si>
  <si>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</si>
  <si>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</si>
  <si>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</si>
  <si>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</si>
  <si>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</si>
  <si>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</si>
  <si>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</si>
  <si>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</si>
  <si>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</si>
  <si>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</si>
  <si>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</si>
  <si>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</si>
  <si>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</si>
  <si>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</si>
  <si>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</si>
  <si>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</si>
  <si>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</si>
  <si>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</si>
  <si>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</si>
  <si>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</si>
  <si>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</si>
  <si>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</si>
  <si>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</si>
  <si>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</si>
  <si>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</si>
  <si>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</si>
  <si>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</si>
  <si>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</si>
  <si>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</si>
  <si>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</si>
  <si>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</si>
  <si>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</si>
  <si>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</si>
  <si>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</si>
  <si>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</si>
  <si>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</si>
  <si>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</si>
  <si>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</si>
  <si>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</si>
  <si>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</si>
  <si>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</si>
  <si>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</si>
  <si>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</si>
  <si>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</si>
  <si>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</si>
  <si>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</si>
  <si>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</si>
  <si>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</si>
  <si>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</si>
  <si>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</si>
  <si>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</si>
  <si>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</si>
  <si>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</si>
  <si>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</si>
  <si>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</si>
  <si>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</si>
  <si>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</si>
  <si>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</si>
  <si>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</si>
  <si>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</si>
  <si>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</si>
  <si>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</si>
  <si>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</si>
  <si>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</si>
  <si>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</si>
  <si>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</si>
  <si>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</si>
  <si>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</si>
  <si>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</si>
  <si>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</si>
  <si>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</si>
  <si>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</si>
  <si>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</si>
  <si>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</si>
  <si>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</si>
  <si>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</si>
  <si>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</si>
  <si>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</si>
  <si>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</si>
  <si>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</si>
  <si>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</si>
  <si>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</si>
  <si>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</si>
  <si>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</si>
  <si>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</si>
  <si>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</si>
  <si>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</si>
  <si>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</si>
  <si>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</si>
  <si>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</si>
  <si>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</si>
  <si>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</si>
  <si>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</si>
  <si>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</si>
  <si>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</si>
  <si>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</si>
  <si>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</si>
  <si>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</si>
  <si>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</si>
  <si>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</si>
  <si>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</si>
  <si>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</si>
  <si>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</si>
  <si>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</si>
  <si>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</si>
  <si>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</si>
  <si>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</si>
  <si>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</si>
  <si>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</si>
  <si>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</si>
  <si>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</si>
  <si>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</si>
  <si>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</si>
  <si>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</si>
  <si>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</si>
  <si>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</si>
  <si>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</si>
  <si>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</si>
  <si>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</si>
  <si>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</si>
  <si>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</si>
  <si>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</si>
  <si>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</si>
  <si>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</si>
  <si>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</si>
  <si>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</si>
  <si>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</si>
  <si>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</si>
  <si>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</si>
  <si>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</si>
  <si>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</si>
  <si>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</si>
  <si>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</si>
  <si>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</si>
  <si>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</si>
  <si>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</si>
  <si>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</si>
  <si>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</si>
  <si>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</si>
  <si>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</si>
  <si>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</si>
  <si>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</si>
  <si>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</si>
  <si>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</si>
  <si>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</si>
  <si>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</si>
  <si>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</si>
  <si>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</si>
  <si>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</si>
  <si>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</si>
  <si>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</si>
  <si>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</si>
  <si>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</si>
  <si>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</si>
  <si>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</si>
  <si>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</si>
  <si>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</si>
  <si>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</si>
  <si>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</si>
  <si>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</si>
  <si>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</si>
  <si>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</si>
  <si>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</si>
  <si>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</si>
  <si>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</si>
  <si>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</si>
  <si>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</si>
  <si>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</si>
  <si>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</si>
  <si>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</si>
  <si>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</si>
  <si>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</si>
  <si>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</si>
  <si>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</si>
  <si>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</si>
  <si>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</si>
  <si>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</si>
  <si>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</si>
  <si>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</si>
  <si>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</si>
  <si>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</si>
  <si>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</si>
  <si>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</si>
  <si>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</si>
  <si>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</si>
  <si>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</si>
  <si>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</si>
  <si>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</si>
  <si>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</si>
  <si>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</si>
  <si>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</si>
  <si>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</si>
  <si>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</si>
  <si>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</si>
  <si>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</si>
  <si>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</si>
  <si>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</si>
  <si>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</si>
  <si>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</si>
  <si>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</si>
  <si>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</si>
  <si>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</si>
  <si>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</si>
  <si>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</si>
  <si>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</si>
  <si>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</si>
  <si>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</si>
  <si>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</si>
  <si>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</si>
  <si>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</si>
  <si>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</si>
  <si>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</si>
  <si>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</si>
  <si>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</si>
  <si>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</si>
  <si>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</si>
  <si>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</si>
  <si>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</si>
  <si>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</si>
  <si>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</si>
  <si>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</si>
  <si>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</si>
  <si>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</si>
  <si>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</si>
  <si>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</si>
  <si>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</si>
  <si>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</si>
  <si>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</si>
  <si>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</si>
  <si>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</si>
  <si>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</si>
  <si>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</si>
  <si>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</si>
  <si>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</si>
  <si>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</si>
  <si>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</si>
  <si>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</si>
  <si>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</si>
  <si>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</si>
  <si>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</si>
  <si>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</si>
  <si>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</si>
  <si>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</si>
  <si>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</si>
  <si>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</si>
  <si>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</si>
  <si>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</si>
  <si>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</si>
  <si>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</si>
  <si>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</si>
  <si>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</si>
  <si>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</si>
  <si>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</si>
  <si>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</si>
  <si>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</si>
  <si>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</si>
  <si>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</si>
  <si>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</si>
  <si>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</si>
  <si>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</si>
  <si>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</si>
  <si>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</si>
  <si>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</si>
  <si>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</si>
  <si>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</si>
  <si>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</si>
  <si>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</si>
  <si>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</si>
  <si>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</si>
  <si>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</si>
  <si>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</si>
  <si>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</si>
  <si>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</si>
  <si>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</si>
  <si>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</si>
  <si>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</si>
  <si>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</si>
  <si>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</si>
  <si>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</si>
  <si>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</si>
  <si>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</si>
  <si>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</si>
  <si>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</si>
  <si>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</si>
  <si>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</si>
  <si>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</si>
  <si>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</si>
  <si>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</si>
  <si>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</si>
  <si>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</si>
  <si>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</si>
  <si>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</si>
  <si>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</si>
  <si>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</si>
  <si>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</si>
  <si>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</si>
  <si>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</si>
  <si>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</si>
  <si>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</si>
  <si>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</si>
  <si>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</si>
  <si>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</si>
  <si>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</si>
  <si>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</si>
  <si>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</si>
  <si>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</si>
  <si>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</si>
  <si>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</si>
  <si>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</si>
  <si>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</si>
  <si>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</si>
  <si>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</si>
  <si>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</si>
  <si>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</si>
  <si>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</si>
  <si>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</si>
  <si>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</si>
  <si>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</si>
  <si>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</si>
  <si>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</si>
  <si>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</si>
  <si>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</si>
  <si>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</si>
  <si>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</si>
  <si>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</si>
  <si>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</si>
  <si>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</si>
  <si>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</si>
  <si>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</si>
  <si>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</si>
  <si>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</si>
  <si>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</si>
  <si>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</si>
  <si>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</si>
  <si>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</si>
  <si>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</si>
  <si>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</si>
  <si>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</si>
  <si>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</si>
  <si>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</si>
  <si>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</si>
  <si>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</si>
  <si>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</si>
  <si>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</si>
  <si>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</si>
  <si>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</si>
  <si>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</si>
  <si>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</si>
  <si>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</si>
  <si>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</si>
  <si>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</si>
  <si>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</si>
  <si>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</si>
  <si>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</si>
  <si>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</si>
  <si>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</si>
  <si>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</si>
  <si>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</si>
  <si>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</si>
  <si>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</si>
  <si>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</si>
  <si>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</si>
  <si>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</si>
  <si>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</si>
  <si>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</si>
  <si>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</si>
  <si>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</si>
  <si>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</si>
  <si>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</si>
  <si>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</si>
  <si>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</si>
  <si>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</si>
  <si>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</si>
  <si>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</si>
  <si>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</si>
  <si>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</si>
  <si>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</si>
  <si>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</si>
  <si>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</si>
  <si>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</si>
  <si>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</si>
  <si>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</si>
  <si>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</si>
  <si>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</si>
  <si>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</si>
  <si>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</si>
  <si>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</si>
  <si>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</si>
  <si>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</si>
  <si>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</si>
  <si>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</si>
  <si>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</si>
  <si>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</si>
  <si>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</si>
  <si>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</si>
  <si>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</si>
  <si>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</si>
  <si>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</si>
  <si>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</si>
  <si>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</si>
  <si>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</si>
  <si>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</si>
  <si>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</si>
  <si>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</si>
  <si>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</si>
  <si>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</si>
  <si>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</si>
  <si>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</si>
  <si>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</si>
  <si>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</si>
  <si>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</si>
  <si>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</si>
  <si>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</si>
  <si>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</si>
  <si>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</si>
  <si>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</si>
  <si>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</si>
  <si>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</si>
  <si>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</si>
  <si>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</si>
  <si>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</si>
  <si>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</si>
  <si>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</si>
  <si>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</si>
  <si>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</si>
  <si>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</si>
  <si>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</si>
  <si>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</si>
  <si>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</si>
  <si>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</si>
  <si>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</si>
  <si>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</si>
  <si>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</si>
  <si>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</si>
  <si>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</si>
  <si>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</si>
  <si>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</si>
  <si>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</si>
  <si>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</si>
  <si>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</si>
  <si>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</si>
  <si>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</si>
  <si>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</si>
  <si>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</si>
  <si>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</si>
  <si>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</si>
  <si>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</si>
  <si>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</si>
  <si>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</si>
  <si>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</si>
  <si>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</si>
  <si>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</si>
  <si>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</si>
  <si>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</si>
  <si>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</si>
  <si>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</si>
  <si>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</si>
  <si>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</si>
  <si>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</si>
  <si>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</si>
  <si>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</si>
  <si>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</si>
  <si>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</si>
  <si>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</si>
  <si>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</si>
  <si>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</si>
  <si>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</si>
  <si>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</si>
  <si>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</si>
  <si>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</si>
  <si>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</si>
  <si>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</si>
  <si>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</si>
  <si>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</si>
  <si>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</si>
  <si>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</si>
  <si>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</si>
  <si>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</si>
  <si>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</si>
  <si>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</si>
  <si>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</si>
  <si>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</si>
  <si>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</si>
  <si>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</si>
  <si>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</si>
  <si>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</si>
  <si>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</si>
  <si>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</si>
  <si>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</si>
  <si>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</si>
  <si>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</si>
  <si>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</si>
  <si>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</si>
  <si>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</si>
  <si>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</si>
  <si>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</si>
  <si>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</si>
  <si>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</si>
  <si>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</si>
  <si>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</si>
  <si>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</si>
  <si>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</si>
  <si>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</si>
  <si>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</si>
  <si>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</si>
  <si>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</si>
  <si>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</si>
  <si>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</si>
  <si>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</si>
  <si>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</si>
  <si>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</si>
  <si>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</si>
  <si>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</si>
  <si>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</si>
  <si>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</si>
  <si>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</si>
  <si>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</si>
  <si>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</si>
  <si>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</si>
  <si>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</si>
  <si>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</si>
  <si>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</si>
  <si>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</si>
  <si>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</si>
  <si>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</si>
  <si>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</si>
  <si>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</si>
  <si>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</si>
  <si>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</si>
  <si>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</si>
  <si>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</si>
  <si>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</si>
  <si>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</si>
  <si>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</si>
  <si>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</si>
  <si>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</si>
  <si>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</si>
  <si>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</si>
  <si>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</si>
  <si>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</si>
  <si>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</si>
  <si>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</si>
  <si>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</si>
  <si>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</si>
  <si>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</si>
  <si>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</si>
  <si>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</si>
  <si>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</si>
  <si>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</si>
  <si>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</si>
  <si>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</si>
  <si>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</si>
  <si>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</si>
  <si>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</si>
  <si>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</si>
  <si>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</si>
  <si>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</si>
  <si>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</si>
  <si>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</si>
  <si>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</si>
  <si>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</si>
  <si>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</si>
  <si>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</si>
  <si>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</si>
  <si>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</si>
  <si>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</si>
  <si>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</si>
  <si>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</si>
  <si>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</si>
  <si>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</si>
  <si>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</si>
  <si>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</si>
  <si>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</si>
  <si>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</si>
  <si>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</si>
  <si>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</si>
  <si>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</si>
  <si>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</si>
  <si>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</si>
  <si>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</si>
  <si>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</si>
  <si>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</si>
  <si>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</si>
  <si>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</si>
  <si>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</si>
  <si>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</si>
  <si>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</si>
  <si>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</si>
  <si>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</si>
  <si>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</si>
  <si>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</si>
  <si>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</si>
  <si>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</si>
  <si>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</si>
  <si>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</si>
  <si>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</si>
  <si>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</si>
  <si>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</si>
  <si>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</si>
  <si>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</si>
  <si>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</si>
  <si>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</si>
  <si>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</si>
  <si>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</si>
  <si>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</si>
  <si>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</si>
  <si>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</si>
  <si>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</si>
  <si>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</si>
  <si>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</si>
  <si>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</si>
  <si>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</si>
  <si>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</si>
  <si>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</si>
  <si>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</si>
  <si>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</si>
  <si>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</si>
  <si>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</si>
  <si>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</si>
  <si>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</si>
  <si>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</si>
  <si>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</si>
  <si>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</si>
  <si>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</si>
  <si>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</si>
  <si>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</si>
  <si>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</si>
  <si>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</si>
  <si>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</si>
  <si>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</si>
  <si>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</si>
  <si>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</si>
  <si>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</si>
  <si>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</si>
  <si>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</si>
  <si>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</si>
  <si>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</si>
  <si>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</si>
  <si>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</si>
  <si>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</si>
  <si>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</si>
  <si>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</si>
  <si>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</si>
  <si>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</si>
  <si>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</si>
  <si>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</si>
  <si>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</si>
  <si>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</si>
  <si>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</si>
  <si>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</si>
  <si>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</si>
  <si>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</si>
  <si>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</si>
  <si>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</si>
  <si>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</si>
  <si>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</si>
  <si>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</si>
  <si>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</si>
  <si>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</si>
  <si>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</si>
  <si>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</si>
  <si>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</si>
  <si>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</si>
  <si>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</si>
  <si>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</si>
  <si>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</si>
  <si>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</si>
  <si>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</si>
  <si>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</si>
  <si>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</si>
  <si>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</si>
  <si>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</si>
  <si>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</si>
  <si>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</si>
  <si>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</si>
  <si>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</si>
  <si>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</si>
  <si>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</si>
  <si>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</si>
  <si>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</si>
  <si>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</si>
  <si>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</si>
  <si>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</si>
  <si>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</si>
  <si>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</si>
  <si>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</si>
  <si>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</si>
  <si>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</si>
  <si>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</si>
  <si>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</si>
  <si>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</si>
  <si>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</si>
  <si>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</si>
  <si>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</si>
  <si>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</si>
  <si>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</si>
  <si>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</si>
  <si>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</si>
  <si>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</si>
  <si>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</si>
  <si>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</si>
  <si>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</si>
  <si>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</si>
  <si>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</si>
  <si>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</si>
  <si>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</si>
  <si>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</si>
  <si>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</si>
  <si>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</si>
  <si>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</si>
  <si>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</si>
  <si>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</si>
  <si>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</si>
  <si>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</si>
  <si>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</si>
  <si>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</si>
  <si>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</si>
  <si>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</si>
  <si>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</si>
  <si>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</si>
  <si>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</si>
  <si>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</si>
  <si>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</si>
  <si>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</si>
  <si>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</si>
  <si>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</si>
  <si>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</si>
  <si>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</si>
  <si>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</si>
  <si>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</si>
  <si>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</si>
  <si>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</si>
  <si>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</si>
  <si>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</si>
  <si>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</si>
  <si>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</si>
  <si>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</si>
  <si>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</si>
  <si>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</si>
  <si>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</si>
  <si>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</si>
  <si>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</si>
  <si>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</si>
  <si>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</si>
  <si>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</si>
  <si>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</si>
  <si>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</si>
  <si>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</si>
  <si>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</si>
  <si>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</si>
  <si>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</si>
  <si>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</si>
  <si>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</si>
  <si>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</si>
  <si>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</si>
  <si>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</si>
  <si>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</si>
  <si>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</si>
  <si>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</si>
  <si>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</si>
  <si>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</si>
  <si>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</si>
  <si>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</si>
  <si>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</si>
  <si>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</si>
  <si>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</si>
  <si>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</si>
  <si>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</si>
  <si>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</si>
  <si>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</si>
  <si>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</si>
  <si>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</si>
  <si>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</si>
  <si>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</si>
  <si>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</si>
  <si>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</si>
  <si>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</si>
  <si>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</si>
  <si>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</si>
  <si>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</si>
  <si>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</si>
  <si>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</si>
  <si>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</si>
  <si>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</si>
  <si>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</si>
  <si>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</si>
  <si>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</si>
  <si>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</si>
  <si>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</si>
  <si>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</si>
  <si>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</si>
  <si>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</si>
  <si>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</si>
  <si>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</si>
  <si>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</si>
  <si>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</si>
  <si>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</si>
  <si>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</si>
  <si>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</si>
  <si>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</si>
  <si>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</si>
  <si>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</si>
  <si>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</si>
  <si>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</si>
  <si>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</si>
  <si>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</si>
  <si>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</si>
  <si>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</si>
  <si>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</si>
  <si>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</si>
  <si>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</si>
  <si>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</si>
  <si>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</si>
  <si>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</si>
  <si>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</si>
  <si>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</si>
  <si>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</si>
  <si>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</si>
  <si>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</si>
  <si>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</si>
  <si>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</si>
  <si>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</si>
  <si>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</si>
  <si>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</si>
  <si>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</si>
  <si>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</si>
  <si>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</si>
  <si>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</si>
  <si>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</si>
  <si>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</si>
  <si>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</si>
  <si>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</si>
  <si>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</si>
  <si>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</si>
  <si>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</si>
  <si>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</si>
  <si>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</si>
  <si>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</si>
  <si>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</si>
  <si>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</si>
  <si>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</si>
  <si>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</si>
  <si>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</si>
  <si>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</si>
  <si>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</si>
  <si>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</si>
  <si>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</si>
  <si>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</si>
  <si>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</si>
  <si>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</si>
  <si>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</si>
  <si>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</si>
  <si>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</si>
  <si>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</si>
  <si>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</si>
  <si>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</si>
  <si>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</si>
  <si>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</si>
  <si>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</si>
  <si>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</si>
  <si>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</si>
  <si>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</si>
  <si>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</si>
  <si>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</si>
  <si>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</si>
  <si>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</si>
  <si>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</si>
  <si>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</si>
  <si>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</si>
  <si>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</si>
  <si>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</si>
  <si>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</si>
  <si>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</si>
  <si>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</si>
  <si>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</si>
  <si>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</si>
  <si>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</si>
  <si>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</si>
  <si>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</si>
  <si>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</si>
  <si>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</si>
  <si>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</si>
  <si>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</si>
  <si>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</si>
  <si>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</si>
  <si>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</si>
  <si>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</si>
  <si>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</si>
  <si>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</si>
  <si>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</si>
  <si>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</si>
  <si>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</si>
  <si>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</si>
  <si>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</si>
  <si>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</si>
  <si>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</si>
  <si>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</si>
  <si>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</si>
  <si>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</si>
  <si>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</si>
  <si>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</si>
  <si>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</si>
  <si>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</si>
  <si>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</si>
  <si>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</si>
  <si>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</si>
  <si>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</si>
  <si>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</si>
  <si>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</si>
  <si>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</si>
  <si>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</si>
  <si>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</si>
  <si>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</si>
  <si>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</si>
  <si>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</si>
  <si>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</si>
  <si>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</si>
  <si>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</si>
  <si>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</si>
  <si>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</si>
  <si>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</si>
  <si>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</si>
  <si>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</si>
  <si>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</si>
  <si>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</si>
  <si>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</si>
  <si>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</si>
  <si>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</si>
  <si>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</si>
  <si>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</si>
  <si>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</si>
  <si>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</si>
  <si>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</si>
  <si>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</si>
  <si>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</si>
  <si>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</si>
  <si>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</si>
  <si>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</si>
  <si>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</si>
  <si>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</si>
  <si>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</si>
  <si>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</si>
  <si>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</si>
  <si>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</si>
  <si>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</si>
  <si>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</si>
  <si>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</si>
  <si>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</si>
  <si>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</si>
  <si>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</si>
  <si>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</si>
  <si>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</si>
  <si>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</si>
  <si>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</si>
  <si>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</si>
  <si>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</si>
  <si>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</si>
  <si>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</si>
  <si>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</si>
  <si>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</si>
  <si>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</si>
  <si>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</si>
  <si>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</si>
  <si>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</si>
  <si>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</si>
  <si>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</si>
  <si>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</si>
  <si>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</si>
  <si>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</si>
  <si>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</si>
  <si>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</si>
  <si>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</si>
  <si>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</si>
  <si>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</si>
  <si>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</si>
  <si>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</si>
  <si>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</si>
  <si>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</si>
  <si>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</si>
  <si>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</si>
  <si>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</si>
  <si>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</si>
  <si>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</si>
  <si>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</si>
  <si>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</si>
  <si>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</si>
  <si>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</si>
  <si>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</si>
  <si>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</si>
  <si>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</si>
  <si>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</si>
  <si>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</si>
  <si>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</si>
  <si>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</si>
  <si>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</si>
  <si>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</si>
  <si>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</si>
  <si>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</si>
  <si>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</si>
  <si>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</si>
  <si>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</si>
  <si>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</si>
  <si>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</si>
  <si>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</si>
  <si>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</si>
  <si>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</si>
  <si>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</si>
  <si>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</si>
  <si>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</si>
  <si>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</si>
  <si>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</si>
  <si>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</si>
  <si>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</si>
  <si>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</si>
  <si>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</si>
  <si>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</si>
  <si>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</si>
  <si>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</si>
  <si>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</si>
  <si>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</si>
  <si>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</si>
  <si>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</si>
  <si>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</si>
  <si>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</si>
  <si>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</si>
  <si>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</si>
  <si>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</si>
  <si>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</si>
  <si>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</si>
  <si>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</si>
  <si>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</si>
  <si>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</si>
  <si>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</si>
  <si>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</si>
  <si>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</si>
  <si>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</si>
  <si>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</si>
  <si>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</si>
  <si>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</si>
  <si>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</si>
  <si>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</si>
  <si>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</si>
  <si>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</si>
  <si>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</si>
  <si>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</si>
  <si>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</si>
  <si>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</si>
  <si>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</si>
  <si>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</si>
  <si>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</si>
  <si>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</si>
  <si>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</si>
  <si>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</si>
  <si>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</si>
  <si>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</si>
  <si>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</si>
  <si>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</si>
  <si>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</si>
  <si>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</si>
  <si>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</si>
  <si>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</si>
  <si>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</si>
  <si>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</si>
  <si>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</si>
  <si>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</si>
  <si>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</si>
  <si>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</si>
  <si>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</si>
  <si>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</si>
  <si>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</si>
  <si>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</si>
  <si>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</si>
  <si>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</si>
  <si>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</si>
  <si>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</si>
  <si>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</si>
  <si>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</si>
  <si>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</si>
  <si>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</si>
  <si>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</si>
  <si>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</si>
  <si>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</si>
  <si>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</si>
  <si>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</si>
  <si>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</si>
  <si>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</si>
  <si>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</si>
  <si>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</si>
  <si>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</si>
  <si>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</si>
  <si>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</si>
  <si>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</si>
  <si>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</si>
  <si>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</si>
  <si>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</si>
  <si>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</si>
  <si>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</si>
  <si>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</si>
  <si>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</si>
  <si>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</si>
  <si>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</si>
  <si>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</si>
  <si>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</si>
  <si>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</si>
  <si>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</si>
  <si>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</si>
  <si>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</si>
  <si>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</si>
  <si>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</si>
  <si>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</si>
  <si>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</si>
  <si>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</si>
  <si>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</si>
  <si>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</si>
  <si>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</si>
  <si>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</si>
  <si>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</si>
  <si>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</si>
  <si>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</si>
  <si>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</si>
  <si>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</si>
  <si>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</si>
  <si>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</si>
  <si>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</si>
  <si>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</si>
  <si>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</si>
  <si>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</si>
  <si>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</si>
  <si>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</si>
  <si>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</si>
  <si>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</si>
  <si>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</si>
  <si>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</si>
  <si>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</si>
  <si>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</si>
  <si>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</si>
  <si>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</si>
  <si>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</si>
  <si>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</si>
  <si>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</si>
  <si>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</si>
  <si>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</si>
  <si>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</si>
  <si>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</si>
  <si>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</si>
  <si>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</si>
  <si>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</si>
  <si>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</si>
  <si>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</si>
  <si>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</si>
  <si>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</si>
  <si>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</si>
  <si>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</si>
  <si>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</si>
  <si>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</si>
  <si>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</si>
  <si>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</si>
  <si>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</si>
  <si>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</si>
  <si>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</si>
  <si>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</si>
  <si>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</si>
  <si>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</si>
  <si>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</si>
  <si>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</si>
  <si>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</si>
  <si>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</si>
  <si>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</si>
  <si>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</si>
  <si>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</si>
  <si>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</si>
  <si>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</si>
  <si>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</si>
  <si>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</si>
  <si>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</si>
  <si>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</si>
  <si>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</si>
  <si>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</si>
  <si>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</si>
  <si>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</si>
  <si>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</si>
  <si>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</si>
  <si>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</si>
  <si>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</si>
  <si>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</si>
  <si>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</si>
  <si>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</si>
  <si>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</si>
  <si>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</si>
  <si>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</si>
  <si>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</si>
  <si>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</si>
  <si>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</si>
  <si>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</si>
  <si>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</si>
  <si>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</si>
  <si>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</si>
  <si>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</si>
  <si>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</si>
  <si>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</si>
  <si>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</si>
  <si>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</si>
  <si>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</si>
  <si>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</si>
  <si>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</si>
  <si>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</si>
  <si>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</si>
  <si>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</si>
  <si>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</si>
  <si>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</si>
  <si>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</si>
  <si>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</si>
  <si>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</si>
  <si>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</si>
  <si>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</si>
  <si>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</si>
  <si>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</si>
  <si>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</si>
  <si>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</si>
  <si>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</si>
  <si>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</si>
  <si>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</si>
  <si>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</si>
  <si>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</si>
  <si>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</si>
  <si>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</si>
  <si>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</si>
  <si>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</si>
  <si>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</si>
  <si>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</si>
  <si>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</si>
  <si>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</si>
  <si>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</si>
  <si>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</si>
  <si>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</si>
  <si>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</si>
  <si>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</si>
  <si>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</si>
  <si>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</si>
  <si>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</si>
  <si>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</si>
  <si>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</si>
  <si>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</si>
  <si>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</si>
  <si>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</si>
  <si>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</si>
  <si>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</si>
  <si>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</si>
  <si>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</si>
  <si>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</si>
  <si>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</si>
  <si>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</si>
  <si>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</si>
  <si>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</si>
  <si>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</si>
  <si>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</si>
  <si>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</si>
  <si>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</si>
  <si>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</si>
  <si>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</si>
  <si>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</si>
  <si>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</si>
  <si>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</si>
  <si>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</si>
  <si>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</si>
  <si>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</si>
  <si>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</si>
  <si>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</si>
  <si>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</si>
  <si>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</si>
  <si>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</si>
  <si>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</si>
  <si>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</si>
  <si>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</si>
  <si>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</si>
  <si>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</si>
  <si>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</si>
  <si>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</si>
  <si>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</si>
  <si>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</si>
  <si>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</si>
  <si>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</si>
  <si>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</si>
  <si>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</si>
  <si>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</si>
  <si>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</si>
  <si>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</si>
  <si>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</si>
  <si>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</si>
  <si>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</si>
  <si>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</si>
  <si>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</si>
  <si>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</si>
  <si>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</si>
  <si>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</si>
  <si>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</si>
  <si>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</si>
  <si>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</si>
  <si>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</si>
  <si>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</si>
  <si>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</si>
  <si>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</si>
  <si>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</si>
  <si>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</si>
  <si>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</si>
  <si>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</si>
  <si>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</si>
  <si>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</si>
  <si>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</si>
  <si>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</si>
  <si>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</si>
  <si>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</si>
  <si>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</si>
  <si>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</si>
  <si>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</si>
  <si>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</si>
  <si>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</si>
  <si>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</si>
  <si>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</si>
  <si>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</si>
  <si>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</si>
  <si>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</si>
  <si>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</si>
  <si>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</si>
  <si>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</si>
  <si>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</si>
  <si>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</si>
  <si>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</si>
  <si>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</si>
  <si>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</si>
  <si>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</si>
  <si>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</si>
  <si>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</si>
  <si>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</si>
  <si>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</si>
  <si>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</si>
  <si>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</si>
  <si>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</si>
  <si>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</si>
  <si>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</si>
  <si>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</si>
  <si>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</si>
  <si>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</si>
  <si>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</si>
  <si>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</si>
  <si>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</si>
  <si>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</si>
  <si>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</si>
  <si>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</si>
  <si>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</si>
  <si>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</si>
  <si>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</si>
  <si>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</si>
  <si>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</si>
  <si>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</si>
  <si>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</si>
  <si>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</si>
  <si>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</si>
  <si>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</si>
  <si>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</si>
  <si>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</si>
  <si>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</si>
  <si>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</si>
  <si>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</si>
  <si>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</si>
  <si>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</si>
  <si>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</si>
  <si>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</si>
  <si>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</si>
  <si>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</si>
  <si>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</si>
  <si>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</si>
  <si>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</si>
  <si>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</si>
  <si>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</si>
  <si>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</si>
  <si>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</si>
  <si>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</si>
  <si>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</si>
  <si>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</si>
  <si>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</si>
  <si>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</si>
  <si>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</si>
  <si>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</si>
  <si>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</si>
  <si>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</si>
  <si>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</si>
  <si>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</si>
  <si>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</si>
  <si>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</si>
  <si>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</si>
  <si>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</si>
  <si>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</si>
  <si>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</si>
  <si>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</si>
  <si>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</si>
  <si>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</si>
  <si>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</si>
  <si>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</si>
  <si>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</si>
  <si>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</si>
  <si>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</si>
  <si>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</si>
  <si>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</si>
  <si>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</si>
  <si>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</si>
  <si>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</si>
  <si>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</si>
  <si>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</si>
  <si>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</si>
  <si>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</si>
  <si>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</si>
  <si>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</si>
  <si>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</si>
  <si>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</si>
  <si>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</si>
  <si>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</si>
  <si>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</si>
  <si>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</si>
  <si>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</si>
  <si>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</si>
  <si>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</si>
  <si>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</si>
  <si>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</si>
  <si>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</si>
  <si>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</si>
  <si>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</si>
  <si>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</si>
  <si>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</si>
  <si>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</si>
  <si>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</si>
  <si>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</si>
  <si>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</si>
  <si>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</si>
  <si>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</si>
  <si>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</si>
  <si>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</si>
  <si>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</si>
  <si>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</si>
  <si>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</si>
  <si>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</si>
  <si>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</si>
  <si>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</si>
  <si>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</si>
  <si>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</si>
  <si>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</si>
  <si>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</si>
  <si>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</si>
  <si>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</si>
  <si>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</si>
  <si>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</si>
  <si>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</si>
  <si>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</si>
  <si>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</si>
  <si>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</si>
  <si>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</si>
  <si>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</si>
  <si>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</si>
  <si>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</si>
  <si>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</si>
  <si>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</si>
  <si>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</si>
  <si>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</si>
  <si>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</si>
  <si>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</si>
  <si>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</si>
  <si>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</si>
  <si>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</si>
  <si>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</si>
  <si>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</si>
  <si>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</si>
  <si>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</si>
  <si>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</si>
  <si>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</si>
  <si>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</si>
  <si>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</si>
  <si>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</si>
  <si>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</si>
  <si>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</si>
  <si>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</si>
  <si>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</si>
  <si>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</si>
  <si>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</si>
  <si>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</si>
  <si>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</si>
  <si>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</si>
  <si>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</si>
  <si>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</si>
  <si>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</si>
  <si>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</si>
  <si>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</si>
  <si>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</si>
  <si>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</si>
  <si>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</si>
  <si>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</si>
  <si>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</si>
  <si>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</si>
  <si>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</si>
  <si>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</si>
  <si>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</si>
  <si>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</si>
  <si>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</si>
  <si>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</si>
  <si>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</si>
  <si>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</si>
  <si>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</si>
  <si>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</si>
  <si>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</si>
  <si>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</si>
  <si>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</si>
  <si>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</si>
  <si>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</si>
  <si>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</si>
  <si>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</si>
  <si>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</si>
  <si>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</si>
  <si>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</si>
  <si>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</si>
  <si>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</si>
  <si>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</si>
  <si>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</si>
  <si>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</si>
  <si>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</si>
  <si>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</si>
  <si>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</si>
  <si>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</si>
  <si>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</si>
  <si>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</si>
  <si>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</si>
  <si>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</si>
  <si>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</si>
  <si>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</si>
  <si>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</si>
  <si>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</si>
  <si>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</si>
  <si>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</si>
  <si>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</si>
  <si>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</si>
  <si>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</si>
  <si>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</si>
  <si>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</si>
  <si>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</si>
  <si>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</si>
  <si>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</si>
  <si>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</si>
  <si>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</si>
  <si>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</si>
  <si>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</si>
  <si>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</si>
  <si>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</si>
  <si>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</si>
  <si>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</si>
  <si>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</si>
  <si>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</si>
  <si>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</si>
  <si>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</si>
  <si>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</si>
  <si>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</si>
  <si>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</si>
  <si>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</si>
  <si>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</si>
  <si>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</si>
  <si>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</si>
  <si>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</si>
  <si>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</si>
  <si>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</si>
  <si>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</si>
  <si>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</si>
  <si>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</si>
  <si>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</si>
  <si>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</si>
  <si>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</si>
  <si>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</si>
  <si>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</si>
  <si>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</si>
  <si>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</si>
  <si>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</si>
  <si>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</si>
  <si>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</si>
  <si>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</si>
  <si>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</si>
  <si>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</si>
  <si>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</si>
  <si>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</si>
  <si>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</si>
  <si>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</si>
  <si>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</si>
  <si>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</si>
  <si>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</si>
  <si>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</si>
  <si>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</si>
  <si>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</si>
  <si>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</si>
  <si>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</si>
  <si>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</si>
  <si>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</si>
  <si>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</si>
  <si>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</si>
  <si>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</si>
  <si>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</si>
  <si>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</si>
  <si>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</si>
  <si>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</si>
  <si>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</si>
  <si>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</si>
  <si>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</si>
  <si>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</si>
  <si>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</si>
  <si>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</si>
  <si>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</si>
  <si>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</si>
  <si>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</si>
  <si>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</si>
  <si>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</si>
  <si>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</si>
  <si>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</si>
  <si>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</si>
  <si>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</si>
  <si>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</si>
  <si>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</si>
  <si>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</si>
  <si>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</si>
  <si>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</si>
  <si>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</si>
  <si>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</si>
  <si>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</si>
  <si>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</si>
  <si>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</si>
  <si>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</si>
  <si>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</si>
  <si>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</si>
  <si>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</si>
  <si>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</si>
  <si>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</si>
  <si>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</si>
  <si>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</si>
  <si>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</si>
  <si>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</si>
  <si>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</si>
  <si>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</si>
  <si>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</si>
  <si>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</si>
  <si>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</si>
  <si>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</si>
  <si>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</si>
  <si>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</si>
  <si>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</si>
  <si>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</si>
  <si>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</si>
  <si>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</si>
  <si>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</si>
  <si>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</si>
  <si>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</si>
  <si>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</si>
  <si>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</si>
  <si>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</si>
  <si>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</si>
  <si>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</si>
  <si>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</si>
  <si>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</si>
  <si>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</si>
  <si>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</si>
  <si>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</si>
  <si>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</si>
  <si>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</si>
  <si>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</si>
  <si>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</si>
  <si>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</si>
  <si>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</si>
  <si>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</si>
  <si>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</si>
  <si>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</si>
  <si>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</si>
  <si>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</si>
  <si>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</si>
  <si>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</si>
  <si>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</si>
  <si>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</si>
  <si>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</si>
  <si>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</si>
  <si>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</si>
  <si>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</si>
  <si>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</si>
  <si>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</si>
  <si>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</si>
  <si>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</si>
  <si>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</si>
  <si>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</si>
  <si>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</si>
  <si>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</si>
  <si>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</si>
  <si>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</si>
  <si>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</si>
  <si>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</si>
  <si>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</si>
  <si>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</si>
  <si>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</si>
  <si>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</si>
  <si>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</si>
  <si>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</si>
  <si>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</si>
  <si>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</si>
  <si>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</si>
  <si>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</si>
  <si>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</si>
  <si>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</si>
  <si>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</si>
  <si>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</si>
  <si>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</si>
  <si>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</si>
  <si>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</si>
  <si>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</si>
  <si>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</si>
  <si>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</si>
  <si>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</si>
  <si>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</si>
  <si>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</si>
  <si>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</si>
  <si>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</si>
  <si>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</si>
  <si>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</si>
  <si>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</si>
  <si>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</si>
  <si>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</si>
  <si>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</si>
  <si>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</si>
  <si>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</si>
  <si>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</si>
  <si>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</si>
  <si>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</si>
  <si>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</si>
  <si>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</si>
  <si>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</si>
  <si>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</si>
  <si>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</si>
  <si>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</si>
  <si>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</si>
  <si>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</si>
  <si>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</si>
  <si>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</si>
  <si>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</si>
  <si>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</si>
  <si>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</si>
  <si>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</si>
  <si>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</si>
  <si>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</si>
  <si>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</si>
  <si>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</si>
  <si>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</si>
  <si>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</si>
  <si>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</si>
  <si>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</si>
  <si>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</si>
  <si>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</si>
  <si>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</si>
  <si>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</si>
  <si>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</si>
  <si>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</si>
  <si>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</si>
  <si>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</si>
  <si>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</si>
  <si>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</si>
  <si>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</si>
  <si>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</si>
  <si>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</si>
  <si>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</si>
  <si>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</si>
  <si>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</si>
  <si>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</si>
  <si>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</si>
  <si>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</si>
  <si>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</si>
  <si>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</si>
  <si>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</si>
  <si>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</si>
  <si>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</si>
  <si>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</si>
  <si>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</si>
  <si>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</si>
  <si>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</si>
  <si>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</si>
  <si>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</si>
  <si>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</si>
  <si>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</si>
  <si>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</si>
  <si>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</si>
  <si>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</si>
  <si>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</si>
  <si>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</si>
  <si>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</si>
  <si>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</si>
  <si>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</si>
  <si>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</si>
  <si>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</si>
  <si>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</si>
  <si>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</si>
  <si>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</si>
  <si>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</si>
  <si>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</si>
  <si>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</si>
  <si>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</si>
  <si>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</si>
  <si>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</si>
  <si>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</si>
  <si>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</si>
  <si>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</si>
  <si>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</si>
  <si>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</si>
  <si>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</si>
  <si>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</si>
  <si>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</si>
  <si>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</si>
  <si>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</si>
  <si>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</si>
  <si>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</si>
  <si>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</si>
  <si>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</si>
  <si>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</si>
  <si>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</si>
  <si>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</si>
  <si>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</si>
  <si>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</si>
  <si>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</si>
  <si>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</si>
  <si>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</si>
  <si>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</si>
  <si>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</si>
  <si>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</si>
  <si>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</si>
  <si>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</si>
  <si>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</si>
  <si>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</si>
  <si>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</si>
  <si>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</si>
  <si>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</si>
  <si>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</si>
  <si>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</si>
  <si>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</si>
  <si>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</si>
  <si>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</si>
  <si>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</si>
  <si>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</si>
  <si>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</si>
  <si>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</si>
  <si>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</si>
  <si>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</si>
  <si>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</si>
  <si>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</si>
  <si>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</si>
  <si>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</si>
  <si>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</si>
  <si>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</si>
  <si>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</si>
  <si>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</si>
  <si>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</si>
  <si>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</si>
  <si>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</si>
  <si>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</si>
  <si>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</si>
  <si>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</si>
  <si>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</si>
  <si>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</si>
  <si>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</si>
  <si>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</si>
  <si>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</si>
  <si>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</si>
  <si>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</si>
  <si>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</si>
  <si>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</si>
  <si>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</si>
  <si>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</si>
  <si>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</si>
  <si>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</si>
  <si>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</si>
  <si>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</si>
  <si>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</si>
  <si>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</si>
  <si>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</si>
  <si>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</si>
  <si>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</si>
  <si>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</si>
  <si>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</si>
  <si>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</si>
  <si>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</si>
  <si>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</si>
  <si>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</si>
  <si>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</si>
  <si>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</si>
  <si>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</si>
  <si>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</si>
  <si>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</si>
  <si>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</si>
  <si>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</si>
  <si>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</si>
  <si>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</si>
  <si>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</si>
  <si>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</si>
  <si>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</si>
  <si>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</si>
  <si>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</si>
  <si>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</si>
  <si>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</si>
  <si>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</si>
  <si>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</si>
  <si>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</si>
  <si>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</si>
  <si>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</si>
  <si>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</si>
  <si>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</si>
  <si>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</si>
  <si>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</si>
  <si>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</si>
  <si>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</si>
  <si>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</si>
  <si>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</si>
  <si>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</si>
  <si>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</si>
  <si>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</si>
  <si>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</si>
  <si>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</si>
  <si>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</si>
  <si>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</si>
  <si>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</si>
  <si>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</si>
  <si>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</si>
  <si>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</si>
  <si>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</si>
  <si>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</si>
  <si>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</si>
  <si>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</si>
  <si>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</si>
  <si>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</si>
  <si>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</si>
  <si>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</si>
  <si>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</si>
  <si>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</si>
  <si>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</si>
  <si>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</si>
  <si>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</si>
  <si>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</si>
  <si>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</si>
  <si>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</si>
  <si>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</si>
  <si>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</si>
  <si>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</si>
  <si>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</si>
  <si>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</si>
  <si>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</si>
  <si>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</si>
  <si>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</si>
  <si>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</si>
  <si>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</si>
  <si>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</si>
  <si>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</si>
  <si>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</si>
  <si>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</si>
  <si>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</si>
  <si>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</si>
  <si>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</si>
  <si>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</si>
  <si>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</si>
  <si>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</si>
  <si>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</si>
  <si>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</si>
  <si>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</si>
  <si>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</si>
  <si>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</si>
  <si>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</si>
  <si>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</si>
  <si>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</si>
  <si>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</si>
  <si>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</si>
  <si>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</si>
  <si>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</si>
  <si>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</si>
  <si>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</si>
  <si>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</si>
  <si>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</si>
  <si>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</si>
  <si>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</si>
  <si>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</si>
  <si>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</si>
  <si>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</si>
  <si>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</si>
  <si>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</si>
  <si>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</si>
  <si>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</si>
  <si>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</si>
  <si>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</si>
  <si>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</si>
  <si>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</si>
  <si>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</si>
  <si>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</si>
  <si>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</si>
  <si>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</si>
  <si>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</si>
  <si>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</si>
  <si>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</si>
  <si>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</si>
  <si>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</si>
  <si>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</si>
  <si>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</si>
  <si>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</si>
  <si>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</si>
  <si>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</si>
  <si>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</si>
  <si>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</si>
  <si>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</si>
  <si>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</si>
  <si>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</si>
  <si>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</si>
  <si>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</si>
  <si>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</si>
  <si>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</si>
  <si>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</si>
  <si>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</si>
  <si>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</si>
  <si>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</si>
  <si>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</si>
  <si>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</si>
  <si>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</si>
  <si>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</si>
  <si>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</si>
  <si>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</si>
  <si>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</si>
  <si>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</si>
  <si>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</si>
  <si>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</si>
  <si>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</si>
  <si>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</si>
  <si>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</si>
  <si>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</si>
  <si>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</si>
  <si>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</si>
  <si>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</si>
  <si>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</si>
  <si>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</si>
  <si>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</si>
  <si>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</si>
  <si>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</si>
  <si>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</si>
  <si>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</si>
  <si>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</si>
  <si>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</si>
  <si>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</si>
  <si>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</si>
  <si>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</si>
  <si>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</si>
  <si>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</si>
  <si>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</si>
  <si>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</si>
  <si>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</si>
  <si>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</si>
  <si>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</si>
  <si>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</si>
  <si>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</si>
  <si>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</si>
  <si>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</si>
  <si>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</si>
  <si>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</si>
  <si>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</si>
  <si>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</si>
  <si>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</si>
  <si>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</si>
  <si>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</si>
  <si>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</si>
  <si>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</si>
  <si>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</si>
  <si>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</si>
  <si>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</si>
  <si>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</si>
  <si>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</si>
  <si>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</si>
  <si>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</si>
  <si>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</si>
  <si>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</si>
  <si>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</si>
  <si>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</si>
  <si>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</si>
  <si>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</si>
  <si>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</si>
  <si>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</si>
  <si>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</si>
  <si>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</si>
  <si>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</si>
  <si>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</si>
  <si>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</si>
  <si>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</si>
  <si>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</si>
  <si>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</si>
  <si>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</si>
  <si>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</si>
  <si>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</si>
  <si>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</si>
  <si>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</si>
  <si>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</si>
  <si>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</si>
  <si>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</si>
  <si>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</si>
  <si>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</si>
  <si>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</si>
  <si>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</si>
  <si>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</si>
  <si>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</si>
  <si>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</si>
  <si>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</si>
  <si>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</si>
  <si>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</si>
  <si>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</si>
  <si>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</si>
  <si>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</si>
  <si>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</si>
  <si>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</si>
  <si>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</si>
  <si>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</si>
  <si>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</si>
  <si>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</si>
  <si>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</si>
  <si>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</si>
  <si>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</si>
  <si>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</si>
  <si>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</si>
  <si>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</si>
  <si>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</si>
  <si>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</si>
  <si>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</si>
  <si>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</si>
  <si>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</si>
  <si>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</si>
  <si>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</si>
  <si>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</si>
  <si>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</si>
  <si>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</si>
  <si>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</si>
  <si>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</si>
  <si>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</si>
  <si>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</si>
  <si>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</si>
  <si>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</si>
  <si>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</si>
  <si>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</si>
  <si>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</si>
  <si>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</si>
  <si>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</si>
  <si>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</si>
  <si>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</si>
  <si>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</si>
  <si>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</si>
  <si>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</si>
  <si>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</si>
  <si>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</si>
  <si>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</si>
  <si>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</si>
  <si>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</si>
  <si>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</si>
  <si>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</si>
  <si>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</si>
  <si>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</si>
  <si>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</si>
  <si>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</si>
  <si>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</si>
  <si>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</si>
  <si>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</si>
  <si>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</si>
  <si>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</si>
  <si>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</si>
  <si>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</si>
  <si>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</si>
  <si>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</si>
  <si>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</si>
  <si>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</si>
  <si>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</si>
  <si>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</si>
  <si>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</si>
  <si>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</si>
  <si>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</si>
  <si>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</si>
  <si>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</si>
  <si>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</si>
  <si>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</si>
  <si>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</si>
  <si>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</si>
  <si>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</si>
  <si>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</si>
  <si>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</si>
  <si>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</si>
  <si>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</si>
  <si>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</si>
  <si>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</si>
  <si>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</si>
  <si>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</si>
  <si>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</si>
  <si>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</si>
  <si>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</si>
  <si>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</si>
  <si>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</si>
  <si>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</si>
  <si>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</si>
  <si>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</si>
  <si>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</si>
  <si>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</si>
  <si>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</si>
  <si>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</si>
  <si>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</si>
  <si>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</si>
  <si>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</si>
  <si>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</si>
  <si>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</si>
  <si>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</si>
  <si>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</si>
  <si>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</si>
  <si>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</si>
  <si>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</si>
  <si>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</si>
  <si>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</si>
  <si>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</si>
  <si>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</si>
  <si>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</si>
  <si>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</si>
  <si>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</si>
  <si>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</si>
  <si>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</si>
  <si>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</si>
  <si>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</si>
  <si>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</si>
  <si>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</si>
  <si>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</si>
  <si>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</si>
  <si>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</si>
  <si>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</si>
  <si>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</si>
  <si>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</si>
  <si>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</si>
  <si>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</si>
  <si>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</si>
  <si>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</si>
  <si>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</si>
  <si>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</si>
  <si>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</si>
  <si>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</si>
  <si>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</si>
  <si>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</si>
  <si>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</si>
  <si>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</si>
  <si>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</si>
  <si>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</si>
  <si>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</si>
  <si>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</si>
  <si>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</si>
  <si>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</si>
  <si>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</si>
  <si>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</si>
  <si>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</si>
  <si>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</si>
  <si>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</si>
  <si>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</si>
  <si>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</si>
  <si>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</si>
  <si>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</si>
  <si>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</si>
  <si>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</si>
  <si>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</si>
  <si>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</si>
  <si>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</si>
  <si>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</si>
  <si>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</si>
  <si>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</si>
  <si>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</si>
  <si>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</si>
  <si>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</si>
  <si>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</si>
  <si>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</si>
  <si>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</si>
  <si>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</si>
  <si>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</si>
  <si>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</si>
  <si>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</si>
  <si>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</si>
  <si>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</si>
  <si>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</si>
  <si>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</si>
  <si>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</si>
  <si>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</si>
  <si>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</si>
  <si>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</si>
  <si>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</si>
  <si>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</si>
  <si>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</si>
  <si>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</si>
  <si>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</si>
  <si>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</si>
  <si>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</si>
  <si>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</si>
  <si>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</si>
  <si>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</si>
  <si>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</si>
  <si>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</si>
  <si>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</si>
  <si>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</si>
  <si>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</si>
  <si>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</si>
  <si>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</si>
  <si>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</si>
  <si>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</si>
  <si>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</si>
  <si>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</si>
  <si>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</si>
  <si>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</si>
  <si>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</si>
  <si>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</si>
  <si>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</si>
  <si>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</si>
  <si>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</si>
  <si>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</si>
  <si>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</si>
  <si>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</si>
  <si>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</si>
  <si>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</si>
  <si>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</si>
  <si>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</si>
  <si>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</si>
  <si>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</si>
  <si>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</si>
  <si>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</si>
  <si>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</si>
  <si>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</si>
  <si>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</si>
  <si>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</si>
  <si>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</si>
  <si>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</si>
  <si>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</si>
  <si>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</si>
  <si>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</si>
  <si>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</si>
  <si>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</si>
  <si>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</si>
  <si>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</si>
  <si>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</si>
  <si>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</si>
  <si>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</si>
  <si>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</si>
  <si>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</si>
  <si>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</si>
  <si>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</si>
  <si>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</si>
  <si>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</si>
  <si>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</si>
  <si>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</si>
  <si>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</si>
  <si>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</si>
  <si>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</si>
  <si>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</si>
  <si>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</si>
  <si>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</si>
  <si>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</si>
  <si>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</si>
  <si>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</si>
  <si>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</si>
  <si>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</si>
  <si>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</si>
  <si>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</si>
  <si>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</si>
  <si>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</si>
  <si>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</si>
  <si>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</si>
  <si>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</si>
  <si>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</si>
  <si>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</si>
  <si>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</si>
  <si>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</si>
  <si>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</si>
  <si>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</si>
  <si>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</si>
  <si>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</si>
  <si>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</si>
  <si>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</si>
  <si>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</si>
  <si>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</si>
  <si>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</si>
  <si>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</si>
  <si>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</si>
  <si>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</si>
  <si>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</si>
  <si>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</si>
  <si>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</si>
  <si>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</si>
  <si>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</si>
  <si>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</si>
  <si>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</si>
  <si>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</si>
  <si>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</si>
  <si>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</si>
  <si>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</si>
  <si>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</si>
  <si>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</si>
  <si>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</si>
  <si>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</si>
  <si>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</si>
  <si>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</si>
  <si>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</si>
  <si>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</si>
  <si>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</si>
  <si>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</si>
  <si>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</si>
  <si>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</si>
  <si>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</si>
  <si>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</si>
  <si>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</si>
  <si>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</si>
  <si>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</si>
  <si>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</si>
  <si>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</si>
  <si>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</si>
  <si>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</si>
  <si>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</si>
  <si>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</si>
  <si>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</si>
  <si>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</si>
  <si>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</si>
  <si>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</si>
  <si>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</si>
  <si>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</si>
  <si>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</si>
  <si>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</si>
  <si>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</si>
  <si>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</si>
  <si>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</si>
  <si>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</si>
  <si>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</si>
  <si>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</si>
  <si>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</si>
  <si>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</si>
  <si>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</si>
  <si>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</si>
  <si>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</si>
  <si>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</si>
  <si>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</si>
  <si>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</si>
  <si>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</si>
  <si>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</si>
  <si>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</si>
  <si>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</si>
  <si>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</si>
  <si>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</si>
  <si>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</si>
  <si>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</si>
  <si>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</si>
  <si>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</si>
  <si>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</si>
  <si>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</si>
  <si>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</si>
  <si>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</si>
  <si>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</si>
  <si>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</si>
  <si>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</si>
  <si>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</si>
  <si>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</si>
  <si>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</si>
  <si>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</si>
  <si>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</si>
  <si>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</si>
  <si>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</si>
  <si>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</si>
  <si>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</si>
  <si>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</si>
  <si>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</si>
  <si>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</si>
  <si>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</si>
  <si>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</si>
  <si>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</si>
  <si>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</si>
  <si>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</si>
  <si>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</si>
  <si>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</si>
  <si>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</si>
  <si>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</si>
  <si>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</si>
  <si>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</si>
  <si>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</si>
  <si>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</si>
  <si>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</si>
  <si>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</si>
  <si>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</si>
  <si>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</si>
  <si>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</si>
  <si>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</si>
  <si>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</si>
  <si>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</si>
  <si>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</si>
  <si>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</si>
  <si>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</si>
  <si>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</si>
  <si>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</si>
  <si>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</si>
  <si>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</si>
  <si>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</si>
  <si>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</si>
  <si>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</si>
  <si>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</si>
  <si>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</si>
  <si>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</si>
  <si>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</si>
  <si>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</si>
  <si>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</si>
  <si>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</si>
  <si>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</si>
  <si>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</si>
  <si>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</si>
  <si>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</si>
  <si>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</si>
  <si>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</si>
  <si>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</si>
  <si>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</si>
  <si>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</si>
  <si>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</si>
  <si>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</si>
  <si>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</si>
  <si>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</si>
  <si>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</si>
  <si>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</si>
  <si>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</si>
  <si>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</si>
  <si>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</si>
  <si>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</si>
  <si>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</si>
  <si>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</si>
  <si>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</si>
  <si>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</si>
  <si>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</si>
  <si>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</si>
  <si>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</si>
  <si>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</si>
  <si>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</si>
  <si>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</si>
  <si>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</si>
  <si>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</si>
  <si>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</si>
  <si>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</si>
  <si>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</si>
  <si>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</si>
  <si>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</si>
  <si>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</si>
  <si>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</si>
  <si>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</si>
  <si>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</si>
  <si>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</si>
  <si>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</si>
  <si>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</si>
  <si>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</si>
  <si>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</si>
  <si>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</si>
  <si>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</si>
  <si>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</si>
  <si>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</si>
  <si>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</si>
  <si>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</si>
  <si>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</si>
  <si>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</si>
  <si>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</si>
  <si>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</si>
  <si>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</si>
  <si>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</si>
  <si>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</si>
  <si>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</si>
  <si>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</si>
  <si>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</si>
  <si>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</si>
  <si>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</si>
  <si>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</si>
  <si>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</si>
  <si>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</si>
  <si>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</si>
  <si>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</si>
  <si>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</si>
  <si>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</si>
  <si>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</si>
  <si>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</si>
  <si>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</si>
  <si>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</si>
  <si>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</si>
  <si>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</si>
  <si>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</si>
  <si>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</si>
  <si>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</si>
  <si>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</si>
  <si>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</si>
  <si>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</si>
  <si>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</si>
  <si>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</si>
  <si>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</si>
  <si>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</si>
  <si>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</si>
  <si>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</si>
  <si>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</si>
  <si>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</si>
  <si>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</si>
  <si>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</si>
  <si>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</si>
  <si>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</si>
  <si>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</si>
  <si>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</si>
  <si>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</si>
  <si>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</si>
  <si>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</si>
  <si>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</si>
  <si>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</si>
  <si>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</si>
  <si>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</si>
  <si>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</si>
  <si>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</si>
  <si>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</si>
  <si>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</si>
  <si>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</si>
  <si>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</si>
  <si>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</si>
  <si>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</si>
  <si>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</si>
  <si>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</si>
  <si>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</si>
  <si>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</si>
  <si>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</si>
  <si>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</si>
  <si>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</si>
  <si>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</si>
  <si>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</si>
  <si>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</si>
  <si>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</si>
  <si>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</si>
  <si>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</si>
  <si>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</si>
  <si>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</si>
  <si>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</si>
  <si>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</si>
  <si>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</si>
  <si>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</si>
  <si>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</si>
  <si>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</si>
  <si>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</si>
  <si>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</si>
  <si>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</si>
  <si>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</si>
  <si>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</si>
  <si>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</si>
  <si>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</si>
  <si>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</si>
  <si>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</si>
  <si>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</si>
  <si>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</si>
  <si>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</si>
  <si>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</si>
  <si>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</si>
  <si>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</si>
  <si>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</si>
  <si>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</si>
  <si>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</si>
  <si>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</si>
  <si>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</si>
  <si>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</si>
  <si>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</si>
  <si>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</si>
  <si>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</si>
  <si>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</si>
  <si>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</si>
  <si>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</si>
  <si>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</si>
  <si>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</si>
  <si>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</si>
  <si>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</si>
  <si>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</si>
  <si>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</si>
  <si>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</si>
  <si>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</si>
  <si>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</si>
  <si>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</si>
  <si>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</si>
  <si>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</si>
  <si>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</si>
  <si>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</si>
  <si>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</si>
  <si>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</si>
  <si>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</si>
  <si>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</si>
  <si>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</si>
  <si>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</si>
  <si>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</si>
  <si>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</si>
  <si>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</si>
  <si>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</si>
  <si>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</si>
  <si>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</si>
  <si>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</si>
  <si>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</si>
  <si>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</si>
  <si>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</si>
  <si>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</si>
  <si>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</si>
  <si>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</si>
  <si>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</si>
  <si>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</si>
  <si>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</si>
  <si>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</si>
  <si>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</si>
  <si>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</si>
  <si>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</si>
  <si>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</si>
  <si>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</si>
  <si>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</si>
  <si>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</si>
  <si>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</si>
  <si>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</si>
  <si>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</si>
  <si>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</si>
  <si>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</si>
  <si>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</si>
  <si>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</si>
  <si>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</si>
  <si>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</si>
  <si>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</si>
  <si>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</si>
  <si>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</si>
  <si>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</si>
  <si>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</si>
  <si>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</si>
  <si>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</si>
  <si>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</si>
  <si>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</si>
  <si>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</si>
  <si>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</si>
  <si>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</si>
  <si>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</si>
  <si>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</si>
  <si>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</si>
  <si>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</si>
  <si>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</si>
  <si>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</si>
  <si>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</si>
  <si>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</si>
  <si>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</si>
  <si>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</si>
  <si>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</si>
  <si>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</si>
  <si>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</si>
  <si>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</si>
  <si>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</si>
  <si>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</si>
  <si>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</si>
  <si>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</si>
  <si>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</si>
  <si>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</si>
  <si>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</si>
  <si>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</si>
  <si>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</si>
  <si>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</si>
  <si>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</si>
  <si>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</si>
  <si>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</si>
  <si>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</si>
  <si>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</si>
  <si>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</si>
  <si>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</si>
  <si>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</si>
  <si>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</si>
  <si>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</si>
  <si>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</si>
  <si>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</si>
  <si>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</si>
  <si>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</si>
  <si>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</si>
  <si>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</si>
  <si>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</si>
  <si>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</si>
  <si>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</si>
  <si>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</si>
  <si>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</si>
  <si>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</si>
  <si>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</si>
  <si>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</si>
  <si>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</si>
  <si>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</si>
  <si>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</si>
  <si>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</si>
  <si>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</si>
  <si>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</si>
  <si>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</si>
  <si>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</si>
  <si>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</si>
  <si>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</si>
  <si>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</si>
  <si>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</si>
  <si>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</si>
  <si>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</si>
  <si>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</si>
  <si>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</si>
  <si>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</si>
  <si>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</si>
  <si>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</si>
  <si>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</si>
  <si>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</si>
  <si>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</si>
  <si>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</si>
  <si>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</si>
  <si>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</si>
  <si>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</si>
  <si>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</si>
  <si>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</si>
  <si>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</si>
  <si>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</si>
  <si>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</si>
  <si>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</si>
  <si>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</si>
  <si>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</si>
  <si>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</si>
  <si>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</si>
  <si>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</si>
  <si>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</si>
  <si>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</si>
  <si>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</si>
  <si>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</si>
  <si>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</si>
  <si>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</si>
  <si>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</si>
  <si>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</si>
  <si>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</si>
  <si>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</si>
  <si>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</si>
  <si>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</si>
  <si>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</si>
  <si>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</si>
  <si>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</si>
  <si>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</si>
  <si>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</si>
  <si>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</si>
  <si>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</si>
  <si>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</si>
  <si>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</si>
  <si>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</si>
  <si>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</si>
  <si>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</si>
  <si>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</si>
  <si>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</si>
  <si>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</si>
  <si>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</si>
  <si>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</si>
  <si>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</si>
  <si>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</si>
  <si>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</si>
  <si>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</si>
  <si>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</si>
  <si>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</si>
  <si>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</si>
  <si>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</si>
  <si>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</si>
  <si>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</si>
  <si>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</si>
  <si>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</si>
  <si>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</si>
  <si>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</si>
  <si>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</si>
  <si>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</si>
  <si>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</si>
  <si>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</si>
  <si>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</si>
  <si>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</si>
  <si>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</si>
  <si>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</si>
  <si>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</si>
  <si>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</si>
  <si>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</si>
  <si>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</si>
  <si>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</si>
  <si>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</si>
  <si>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</si>
  <si>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</si>
  <si>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</si>
  <si>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</si>
  <si>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</si>
  <si>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</si>
  <si>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</si>
  <si>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</si>
  <si>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</si>
  <si>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</si>
  <si>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</si>
  <si>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</si>
  <si>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</si>
  <si>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</si>
  <si>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</si>
  <si>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</si>
  <si>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</si>
  <si>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</si>
  <si>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</si>
  <si>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</si>
  <si>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</si>
  <si>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</si>
  <si>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</si>
  <si>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</si>
  <si>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</si>
  <si>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</si>
  <si>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</si>
  <si>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</si>
  <si>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</si>
  <si>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</si>
  <si>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</si>
  <si>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</si>
  <si>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</si>
  <si>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</si>
  <si>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</si>
  <si>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</si>
  <si>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</si>
  <si>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</si>
  <si>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</si>
  <si>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</si>
  <si>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</si>
  <si>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</si>
  <si>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</si>
  <si>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</si>
  <si>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</si>
  <si>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</si>
  <si>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</si>
  <si>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</si>
  <si>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</si>
  <si>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</si>
  <si>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</si>
  <si>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</si>
  <si>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</si>
  <si>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</si>
  <si>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</si>
  <si>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</si>
  <si>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</si>
  <si>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</si>
  <si>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</si>
  <si>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</si>
  <si>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</si>
  <si>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</si>
  <si>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</si>
  <si>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</si>
  <si>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</si>
  <si>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</si>
  <si>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</si>
  <si>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</si>
  <si>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</si>
  <si>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</si>
  <si>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</si>
  <si>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</si>
  <si>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</si>
  <si>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</si>
  <si>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</si>
  <si>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</si>
  <si>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</si>
  <si>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</si>
  <si>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</si>
  <si>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</si>
  <si>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</si>
  <si>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</si>
  <si>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</si>
  <si>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</si>
  <si>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</si>
  <si>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</si>
  <si>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</si>
  <si>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</si>
  <si>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</si>
  <si>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</si>
  <si>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</si>
  <si>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</si>
  <si>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</si>
  <si>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</si>
  <si>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</si>
  <si>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</si>
  <si>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</si>
  <si>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</si>
  <si>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</si>
  <si>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</si>
  <si>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</si>
  <si>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</si>
  <si>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</si>
  <si>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</si>
  <si>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</si>
  <si>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</si>
  <si>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</si>
  <si>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</si>
  <si>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</si>
  <si>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</si>
  <si>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</si>
  <si>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</si>
  <si>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</si>
  <si>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</si>
  <si>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</si>
  <si>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</si>
  <si>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</si>
  <si>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</si>
  <si>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</si>
  <si>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</si>
  <si>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</si>
  <si>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</si>
  <si>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</si>
  <si>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</si>
  <si>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</si>
  <si>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</si>
  <si>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</si>
  <si>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</si>
  <si>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</si>
  <si>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</si>
  <si>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</si>
  <si>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</si>
  <si>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</si>
  <si>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</si>
  <si>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</si>
  <si>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</si>
  <si>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</si>
  <si>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</si>
  <si>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</si>
  <si>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</si>
  <si>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</si>
  <si>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</si>
  <si>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</si>
  <si>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</si>
  <si>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</si>
  <si>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</si>
  <si>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</si>
  <si>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</si>
  <si>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</si>
  <si>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</si>
  <si>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</si>
  <si>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</si>
  <si>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</si>
  <si>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</si>
  <si>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</si>
  <si>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</si>
  <si>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</si>
  <si>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</si>
  <si>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</si>
  <si>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</si>
  <si>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</si>
  <si>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</si>
  <si>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</si>
  <si>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</si>
  <si>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</si>
  <si>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</si>
  <si>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</si>
  <si>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</si>
  <si>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</si>
  <si>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</si>
  <si>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</si>
  <si>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</si>
  <si>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</si>
  <si>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</si>
  <si>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</si>
  <si>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</si>
  <si>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</si>
  <si>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</si>
  <si>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</si>
  <si>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</si>
  <si>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</si>
  <si>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</si>
  <si>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</si>
  <si>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</si>
  <si>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</si>
  <si>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</si>
  <si>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</si>
  <si>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</si>
  <si>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</si>
  <si>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</si>
  <si>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</si>
  <si>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</si>
  <si>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</si>
  <si>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</si>
  <si>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</si>
  <si>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</si>
  <si>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</si>
  <si>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</si>
  <si>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</si>
  <si>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</si>
  <si>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</si>
  <si>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</si>
  <si>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</si>
  <si>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</si>
  <si>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</si>
  <si>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</si>
  <si>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</si>
  <si>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</si>
  <si>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</si>
  <si>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</si>
  <si>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</si>
  <si>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</si>
  <si>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</si>
  <si>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</si>
  <si>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</si>
  <si>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</si>
  <si>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</si>
  <si>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</si>
  <si>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</si>
  <si>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</si>
  <si>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</si>
  <si>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</si>
  <si>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</si>
  <si>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</si>
  <si>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</si>
  <si>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</si>
  <si>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</si>
  <si>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</si>
  <si>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</si>
  <si>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</si>
  <si>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</si>
  <si>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</si>
  <si>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</si>
  <si>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</si>
  <si>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</si>
  <si>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</si>
  <si>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</si>
  <si>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</si>
  <si>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</si>
  <si>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</si>
  <si>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</si>
  <si>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</si>
  <si>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</si>
  <si>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</si>
  <si>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</si>
  <si>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</si>
  <si>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</si>
  <si>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</si>
  <si>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</si>
  <si>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</si>
  <si>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</si>
  <si>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</si>
  <si>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</si>
  <si>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</si>
  <si>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</si>
  <si>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</si>
  <si>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</si>
  <si>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</si>
  <si>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</si>
  <si>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</si>
  <si>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</si>
  <si>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</si>
  <si>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</si>
  <si>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</si>
  <si>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</si>
  <si>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</si>
  <si>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</si>
  <si>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</si>
  <si>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</si>
  <si>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</si>
  <si>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</si>
  <si>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</si>
  <si>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</si>
  <si>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</si>
  <si>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</si>
  <si>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</si>
  <si>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</si>
  <si>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</si>
  <si>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</si>
  <si>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</si>
  <si>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</si>
  <si>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</si>
  <si>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</si>
  <si>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</si>
  <si>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</si>
  <si>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</si>
  <si>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</si>
  <si>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</si>
  <si>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</si>
  <si>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</si>
  <si>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</si>
  <si>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</si>
  <si>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</si>
  <si>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</si>
  <si>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</si>
  <si>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</si>
  <si>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</si>
  <si>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</si>
  <si>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</si>
  <si>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</si>
  <si>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</si>
  <si>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</si>
  <si>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</si>
  <si>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</si>
  <si>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</si>
  <si>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</si>
  <si>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</si>
  <si>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</si>
  <si>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</si>
  <si>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</si>
  <si>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</si>
  <si>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</si>
  <si>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</si>
  <si>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</si>
  <si>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</si>
  <si>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</si>
  <si>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</si>
  <si>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</si>
  <si>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</si>
  <si>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</si>
  <si>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</si>
  <si>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</si>
  <si>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</si>
  <si>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</si>
  <si>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</si>
  <si>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</si>
  <si>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</si>
  <si>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</si>
  <si>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</si>
  <si>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</si>
  <si>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</si>
  <si>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</si>
  <si>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</si>
  <si>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</si>
  <si>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</si>
  <si>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</si>
  <si>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</si>
  <si>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</si>
  <si>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</si>
  <si>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</si>
  <si>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</si>
  <si>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</si>
  <si>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</si>
  <si>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</si>
  <si>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</si>
  <si>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</si>
  <si>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</si>
  <si>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</si>
  <si>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</si>
  <si>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</si>
  <si>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</si>
  <si>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</si>
  <si>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</si>
  <si>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</si>
  <si>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</si>
  <si>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</si>
  <si>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</si>
  <si>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</si>
  <si>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</si>
  <si>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</si>
  <si>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</si>
  <si>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</si>
  <si>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</si>
  <si>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</si>
  <si>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</si>
  <si>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</si>
  <si>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</si>
  <si>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</si>
  <si>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</si>
  <si>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</si>
  <si>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</si>
  <si>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</si>
  <si>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</si>
  <si>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</si>
  <si>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</si>
  <si>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</si>
  <si>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</si>
  <si>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</si>
  <si>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</si>
  <si>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</si>
  <si>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</si>
  <si>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</si>
  <si>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</si>
  <si>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</si>
  <si>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</si>
  <si>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</si>
  <si>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</si>
  <si>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</si>
  <si>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</si>
  <si>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</si>
  <si>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</si>
  <si>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</si>
  <si>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</si>
  <si>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</si>
  <si>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</si>
  <si>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</si>
  <si>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</si>
  <si>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</si>
  <si>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</si>
  <si>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</si>
  <si>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</si>
  <si>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</si>
  <si>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</si>
  <si>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</si>
  <si>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</si>
  <si>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</si>
  <si>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</si>
  <si>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</si>
  <si>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</si>
  <si>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</si>
  <si>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</si>
  <si>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</si>
  <si>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</si>
  <si>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</si>
  <si>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</si>
  <si>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</si>
  <si>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</si>
  <si>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</si>
  <si>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</si>
  <si>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</si>
  <si>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</si>
  <si>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</si>
  <si>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</si>
  <si>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</si>
  <si>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</si>
  <si>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</si>
  <si>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</si>
  <si>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</si>
  <si>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</si>
  <si>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</si>
  <si>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</si>
  <si>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</si>
  <si>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</si>
  <si>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</si>
  <si>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</si>
  <si>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</si>
  <si>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</si>
  <si>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</si>
  <si>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</si>
  <si>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</si>
  <si>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</si>
  <si>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</si>
  <si>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</si>
  <si>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</si>
  <si>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</si>
  <si>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</si>
  <si>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</si>
  <si>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</si>
  <si>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</si>
  <si>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</si>
  <si>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</si>
  <si>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</si>
  <si>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</si>
  <si>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</si>
  <si>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</si>
  <si>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</si>
  <si>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</si>
  <si>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</si>
  <si>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</si>
  <si>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</si>
  <si>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</si>
  <si>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</si>
  <si>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</si>
  <si>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</si>
  <si>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</si>
  <si>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</si>
  <si>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</si>
  <si>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</si>
  <si>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</si>
  <si>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</si>
  <si>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</si>
  <si>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</si>
  <si>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</si>
  <si>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</si>
  <si>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</si>
  <si>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</si>
  <si>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</si>
  <si>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</si>
  <si>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</si>
  <si>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</si>
  <si>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</si>
  <si>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</si>
  <si>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</si>
  <si>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</si>
  <si>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</si>
  <si>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</si>
  <si>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</si>
  <si>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</si>
  <si>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</si>
  <si>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</si>
  <si>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</si>
  <si>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</si>
  <si>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</si>
  <si>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</si>
  <si>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</si>
  <si>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</si>
  <si>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</si>
  <si>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</si>
  <si>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</si>
  <si>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</si>
  <si>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</si>
  <si>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</si>
  <si>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</si>
  <si>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</si>
  <si>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</si>
  <si>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</si>
  <si>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</si>
  <si>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</si>
  <si>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</si>
  <si>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</si>
  <si>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</si>
  <si>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</si>
  <si>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</si>
  <si>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</si>
  <si>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</si>
  <si>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</si>
  <si>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</si>
  <si>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</si>
  <si>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</si>
  <si>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</si>
  <si>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</si>
  <si>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</si>
  <si>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</si>
  <si>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</si>
  <si>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</si>
  <si>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</si>
  <si>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</si>
  <si>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</si>
  <si>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</si>
  <si>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</si>
  <si>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</si>
  <si>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</si>
  <si>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</si>
  <si>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</si>
  <si>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</si>
  <si>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</si>
  <si>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</si>
  <si>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</si>
  <si>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</si>
  <si>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</si>
  <si>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</si>
  <si>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</si>
  <si>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</si>
  <si>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</si>
  <si>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</si>
  <si>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</si>
  <si>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</si>
  <si>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</si>
  <si>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</si>
  <si>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</si>
  <si>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</si>
  <si>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</si>
  <si>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</si>
  <si>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</si>
  <si>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</si>
  <si>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</si>
  <si>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</si>
  <si>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</si>
  <si>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</si>
  <si>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</si>
  <si>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</si>
  <si>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</si>
  <si>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</si>
  <si>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</si>
  <si>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</si>
  <si>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</si>
  <si>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</si>
  <si>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</si>
  <si>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</si>
  <si>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</si>
  <si>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</si>
  <si>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</si>
  <si>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</si>
  <si>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</si>
  <si>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</si>
  <si>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</si>
  <si>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</si>
  <si>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</si>
  <si>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</si>
  <si>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</si>
  <si>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</si>
  <si>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</si>
  <si>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</si>
  <si>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</si>
  <si>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</si>
  <si>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</si>
  <si>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</si>
  <si>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</si>
  <si>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</si>
  <si>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</si>
  <si>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</si>
  <si>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</si>
  <si>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</si>
  <si>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</si>
  <si>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</si>
  <si>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</si>
  <si>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</si>
  <si>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</si>
  <si>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</si>
  <si>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</si>
  <si>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</si>
  <si>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</si>
  <si>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</si>
  <si>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</si>
  <si>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</si>
  <si>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</si>
  <si>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</si>
  <si>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</si>
  <si>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</si>
  <si>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</si>
  <si>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</si>
  <si>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</si>
  <si>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</si>
  <si>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</si>
  <si>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</si>
  <si>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</si>
  <si>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</si>
  <si>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</si>
  <si>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</si>
  <si>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</si>
  <si>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</si>
  <si>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</si>
  <si>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</si>
  <si>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</si>
  <si>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</si>
  <si>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</si>
  <si>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</si>
  <si>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</si>
  <si>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</si>
  <si>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</si>
  <si>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</si>
  <si>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</si>
  <si>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</si>
  <si>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</si>
  <si>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</si>
  <si>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</si>
  <si>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</si>
  <si>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</si>
  <si>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</si>
  <si>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</si>
  <si>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</si>
  <si>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</si>
  <si>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</si>
  <si>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</si>
  <si>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</si>
  <si>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</si>
  <si>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</si>
  <si>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</si>
  <si>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</si>
  <si>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</si>
  <si>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</si>
  <si>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</si>
  <si>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</si>
  <si>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</si>
  <si>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</si>
  <si>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</si>
  <si>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</si>
  <si>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</si>
  <si>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</si>
  <si>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</si>
  <si>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</si>
  <si>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</si>
  <si>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</si>
  <si>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</si>
  <si>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</si>
  <si>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</si>
  <si>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</si>
  <si>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</si>
  <si>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</si>
  <si>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</si>
  <si>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</si>
  <si>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</si>
  <si>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</si>
  <si>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</si>
  <si>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</si>
  <si>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</si>
  <si>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</si>
  <si>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</si>
  <si>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</si>
  <si>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</si>
  <si>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</si>
  <si>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</si>
  <si>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</si>
  <si>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</si>
  <si>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</si>
  <si>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</si>
  <si>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</si>
  <si>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</si>
  <si>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</si>
  <si>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</si>
  <si>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</si>
  <si>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</si>
  <si>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</si>
  <si>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</si>
  <si>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</si>
  <si>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</si>
  <si>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</si>
  <si>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</si>
  <si>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</si>
  <si>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</si>
  <si>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</si>
  <si>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</si>
  <si>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</si>
  <si>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</si>
  <si>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</si>
  <si>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</si>
  <si>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</si>
  <si>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</si>
  <si>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</si>
  <si>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</si>
  <si>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</si>
  <si>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</si>
  <si>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</si>
  <si>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</si>
  <si>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</si>
  <si>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</si>
  <si>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</si>
  <si>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</si>
  <si>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</si>
  <si>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</si>
  <si>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</si>
  <si>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</si>
  <si>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</si>
  <si>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</si>
  <si>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</si>
  <si>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</si>
  <si>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</si>
  <si>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</si>
  <si>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</si>
  <si>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</si>
  <si>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</si>
  <si>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</si>
  <si>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</si>
  <si>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</si>
  <si>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</si>
  <si>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</si>
  <si>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</si>
  <si>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</si>
  <si>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</si>
  <si>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</si>
  <si>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</si>
  <si>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</si>
  <si>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</si>
  <si>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</si>
  <si>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</si>
  <si>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</si>
  <si>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</si>
  <si>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</si>
  <si>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</si>
  <si>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</si>
  <si>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</si>
  <si>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</si>
  <si>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</si>
  <si>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</si>
  <si>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</si>
  <si>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</si>
  <si>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</si>
  <si>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</si>
  <si>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</si>
  <si>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</si>
  <si>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</si>
  <si>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</si>
  <si>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</si>
  <si>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</si>
  <si>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</si>
  <si>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</si>
  <si>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</si>
  <si>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</si>
  <si>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</si>
  <si>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</si>
  <si>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</si>
  <si>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</si>
  <si>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</si>
  <si>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</si>
  <si>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</si>
  <si>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</si>
  <si>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</si>
  <si>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</si>
  <si>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</si>
  <si>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</si>
  <si>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</si>
  <si>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</si>
  <si>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</si>
  <si>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</si>
  <si>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</si>
  <si>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</si>
  <si>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</si>
  <si>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</si>
  <si>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</si>
  <si>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</si>
  <si>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</si>
  <si>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</si>
  <si>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</si>
  <si>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</si>
  <si>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</si>
  <si>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</si>
  <si>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</si>
  <si>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</si>
  <si>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</si>
  <si>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</si>
  <si>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</si>
  <si>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</si>
  <si>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</si>
  <si>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</si>
  <si>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</si>
  <si>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</si>
  <si>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</si>
  <si>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</si>
  <si>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</si>
  <si>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</si>
  <si>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</si>
  <si>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</si>
  <si>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</si>
  <si>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</si>
  <si>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</si>
  <si>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</si>
  <si>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</si>
  <si>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</si>
  <si>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</si>
  <si>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</si>
  <si>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</si>
  <si>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</si>
  <si>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</si>
  <si>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</si>
  <si>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</si>
  <si>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</si>
  <si>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</si>
  <si>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</si>
  <si>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</si>
  <si>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</si>
  <si>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</si>
  <si>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</si>
  <si>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</si>
  <si>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</si>
  <si>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</si>
  <si>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</si>
  <si>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</si>
  <si>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</si>
  <si>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</si>
  <si>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</si>
  <si>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</si>
  <si>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</si>
  <si>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</si>
  <si>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</si>
  <si>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</si>
  <si>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</si>
  <si>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</si>
  <si>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</si>
  <si>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</si>
  <si>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</si>
  <si>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</si>
  <si>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</si>
  <si>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</si>
  <si>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</si>
  <si>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</si>
  <si>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</si>
  <si>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</si>
  <si>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</si>
  <si>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</si>
  <si>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</si>
  <si>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</si>
  <si>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</si>
  <si>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</si>
  <si>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</si>
  <si>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</si>
  <si>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</si>
  <si>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</si>
  <si>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</si>
  <si>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</si>
  <si>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</si>
  <si>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</si>
  <si>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</si>
  <si>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</si>
  <si>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</si>
  <si>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</si>
  <si>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</si>
  <si>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</si>
  <si>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</si>
  <si>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</si>
  <si>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</si>
  <si>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</si>
  <si>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</si>
  <si>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</si>
  <si>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</si>
  <si>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</si>
  <si>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</si>
  <si>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</si>
  <si>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</si>
  <si>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</si>
  <si>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</si>
  <si>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</si>
  <si>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</si>
  <si>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</si>
  <si>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</si>
  <si>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</si>
  <si>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</si>
  <si>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</si>
  <si>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</si>
  <si>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</si>
  <si>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</si>
  <si>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</si>
  <si>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</si>
  <si>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</si>
  <si>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</si>
  <si>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</si>
  <si>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</si>
  <si>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</si>
  <si>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</si>
  <si>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</si>
  <si>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</si>
  <si>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</si>
  <si>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</si>
  <si>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</si>
  <si>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</si>
  <si>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</si>
  <si>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</si>
  <si>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</si>
  <si>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</si>
  <si>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</si>
  <si>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</si>
  <si>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</si>
  <si>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</si>
  <si>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</si>
  <si>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</si>
  <si>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</si>
  <si>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</si>
  <si>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</si>
  <si>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</si>
  <si>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</si>
  <si>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</si>
  <si>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</si>
  <si>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</si>
  <si>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</si>
  <si>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</si>
  <si>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</si>
  <si>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</si>
  <si>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</si>
  <si>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</si>
  <si>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</si>
  <si>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</si>
  <si>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</si>
  <si>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</si>
  <si>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</si>
  <si>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</si>
  <si>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</si>
  <si>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</si>
  <si>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</si>
  <si>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</si>
  <si>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</si>
  <si>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</si>
  <si>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</si>
  <si>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</si>
  <si>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</si>
  <si>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</si>
  <si>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</si>
  <si>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</si>
  <si>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</si>
  <si>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</si>
  <si>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</si>
  <si>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</si>
  <si>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</si>
  <si>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</si>
  <si>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</si>
  <si>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</si>
  <si>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</si>
  <si>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</si>
  <si>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</si>
  <si>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</si>
  <si>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</si>
  <si>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</si>
  <si>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</si>
  <si>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</si>
  <si>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</si>
  <si>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</si>
  <si>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</si>
  <si>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</si>
  <si>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</si>
  <si>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</si>
  <si>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</si>
  <si>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</si>
  <si>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</si>
  <si>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</si>
  <si>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</si>
  <si>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</si>
  <si>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</si>
  <si>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</si>
  <si>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</si>
  <si>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</si>
  <si>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</si>
  <si>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</si>
  <si>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</si>
  <si>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</si>
  <si>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</si>
  <si>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</si>
  <si>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</si>
  <si>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</si>
  <si>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</si>
  <si>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</si>
  <si>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</si>
  <si>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</si>
  <si>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</si>
  <si>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</si>
  <si>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</si>
  <si>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</si>
  <si>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</si>
  <si>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</si>
  <si>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</si>
  <si>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</si>
  <si>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</si>
  <si>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</si>
  <si>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</si>
  <si>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</si>
  <si>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</si>
  <si>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</si>
  <si>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</si>
  <si>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</si>
  <si>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</si>
  <si>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</si>
  <si>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</si>
  <si>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</si>
  <si>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</si>
  <si>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</si>
  <si>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</si>
  <si>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</si>
  <si>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</si>
  <si>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</si>
  <si>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</si>
  <si>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</si>
  <si>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</si>
  <si>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</si>
  <si>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</si>
  <si>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</si>
  <si>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</si>
  <si>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</si>
  <si>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</si>
  <si>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</si>
  <si>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</si>
  <si>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</si>
  <si>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</si>
  <si>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</si>
  <si>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</si>
  <si>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</si>
  <si>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</si>
  <si>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</si>
  <si>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</si>
  <si>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</si>
  <si>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</si>
  <si>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</si>
  <si>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</si>
  <si>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</si>
  <si>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</si>
  <si>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</si>
  <si>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</si>
  <si>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</si>
  <si>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</si>
  <si>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</si>
  <si>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</si>
  <si>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</si>
  <si>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</si>
  <si>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</si>
  <si>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</si>
  <si>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</si>
  <si>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</si>
  <si>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</si>
  <si>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</si>
  <si>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</si>
  <si>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</si>
  <si>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</si>
  <si>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</si>
  <si>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</si>
  <si>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</si>
  <si>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</si>
  <si>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</si>
  <si>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</si>
  <si>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</si>
  <si>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</si>
  <si>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</si>
  <si>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</si>
  <si>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</si>
  <si>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</si>
  <si>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</si>
  <si>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</si>
  <si>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</si>
  <si>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</si>
  <si>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</si>
  <si>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</si>
  <si>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</si>
  <si>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</si>
  <si>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</si>
  <si>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</si>
  <si>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</si>
  <si>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</si>
  <si>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</si>
  <si>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</si>
  <si>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</si>
  <si>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</si>
  <si>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</si>
  <si>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</si>
  <si>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</si>
  <si>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</si>
  <si>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</si>
  <si>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</si>
  <si>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</si>
  <si>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</si>
  <si>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</si>
  <si>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</si>
  <si>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</si>
  <si>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</si>
  <si>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</si>
  <si>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</si>
  <si>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</si>
  <si>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</si>
  <si>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</si>
  <si>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</si>
  <si>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</si>
  <si>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</si>
  <si>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</si>
  <si>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</si>
  <si>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</si>
  <si>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</si>
  <si>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</si>
  <si>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</si>
  <si>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</si>
  <si>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</si>
  <si>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</si>
  <si>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</si>
  <si>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</si>
  <si>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</si>
  <si>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</si>
  <si>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</si>
  <si>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</si>
  <si>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</si>
  <si>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</si>
  <si>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</si>
  <si>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</si>
  <si>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</si>
  <si>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</si>
  <si>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</si>
  <si>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</si>
  <si>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</si>
  <si>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</si>
  <si>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</si>
  <si>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</si>
  <si>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</si>
  <si>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</si>
  <si>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</si>
  <si>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</si>
  <si>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</si>
  <si>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</si>
  <si>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</si>
  <si>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</si>
  <si>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</si>
  <si>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</si>
  <si>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</si>
  <si>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</si>
  <si>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</si>
  <si>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</si>
  <si>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</si>
  <si>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</si>
  <si>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</si>
  <si>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</si>
  <si>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</si>
  <si>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</si>
  <si>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</si>
  <si>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</si>
  <si>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</si>
  <si>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</si>
  <si>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</si>
  <si>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</si>
  <si>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</si>
  <si>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</si>
  <si>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</si>
  <si>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</si>
  <si>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</si>
  <si>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</si>
  <si>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</si>
  <si>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</si>
  <si>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</si>
  <si>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</si>
  <si>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</si>
  <si>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</si>
  <si>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</si>
  <si>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</si>
  <si>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</si>
  <si>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</si>
  <si>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</si>
  <si>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</si>
  <si>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</si>
  <si>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</si>
  <si>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</si>
  <si>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</si>
  <si>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</si>
  <si>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</si>
  <si>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</si>
  <si>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</si>
  <si>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</si>
  <si>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</si>
  <si>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</si>
  <si>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</si>
  <si>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</si>
  <si>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</si>
  <si>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</si>
  <si>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</si>
  <si>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</si>
  <si>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</si>
  <si>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</si>
  <si>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</si>
  <si>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</si>
  <si>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</si>
  <si>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</si>
  <si>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</si>
  <si>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</si>
  <si>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</si>
  <si>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</si>
  <si>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</si>
  <si>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</si>
  <si>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</si>
  <si>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</si>
  <si>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</si>
  <si>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</si>
  <si>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</si>
  <si>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</si>
  <si>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</si>
  <si>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</si>
  <si>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</si>
  <si>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</si>
  <si>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</si>
  <si>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</si>
  <si>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</si>
  <si>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</si>
  <si>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</si>
  <si>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</si>
  <si>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</si>
  <si>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</si>
  <si>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</si>
  <si>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</si>
  <si>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</si>
  <si>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</si>
  <si>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</si>
  <si>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</si>
  <si>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</si>
  <si>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</si>
  <si>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</si>
  <si>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</si>
  <si>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</si>
  <si>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</si>
  <si>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</si>
  <si>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</si>
  <si>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</si>
  <si>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</si>
  <si>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</si>
  <si>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</si>
  <si>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</si>
  <si>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</si>
  <si>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</si>
  <si>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</si>
  <si>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</si>
  <si>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</si>
  <si>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</si>
  <si>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</si>
  <si>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</si>
  <si>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</si>
  <si>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</si>
  <si>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</si>
  <si>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</si>
  <si>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</si>
  <si>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</si>
  <si>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</si>
  <si>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</si>
  <si>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</si>
  <si>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</si>
  <si>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</si>
  <si>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</si>
  <si>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</si>
  <si>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</si>
  <si>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</si>
  <si>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</si>
  <si>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</si>
  <si>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</si>
  <si>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</si>
  <si>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</si>
  <si>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</si>
  <si>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</si>
  <si>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</si>
  <si>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</si>
  <si>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</si>
  <si>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</si>
  <si>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</si>
  <si>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</si>
  <si>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</si>
  <si>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</si>
  <si>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</si>
  <si>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</si>
  <si>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</si>
  <si>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</si>
  <si>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</si>
  <si>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</si>
  <si>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</si>
  <si>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</si>
  <si>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</si>
  <si>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</si>
  <si>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</si>
  <si>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</si>
  <si>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</si>
  <si>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</si>
  <si>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</si>
  <si>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</si>
  <si>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</si>
  <si>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</si>
  <si>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</si>
  <si>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</si>
  <si>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</si>
  <si>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</si>
  <si>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</si>
  <si>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</si>
  <si>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</si>
  <si>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</si>
  <si>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</si>
  <si>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</si>
  <si>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</si>
  <si>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</si>
  <si>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</si>
  <si>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</si>
  <si>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</si>
  <si>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</si>
  <si>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</si>
  <si>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</si>
  <si>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</si>
  <si>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</si>
  <si>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</si>
  <si>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</si>
  <si>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</si>
  <si>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</si>
  <si>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</si>
  <si>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</si>
  <si>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</si>
  <si>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</si>
  <si>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</si>
  <si>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</si>
  <si>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</si>
  <si>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</si>
  <si>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</si>
  <si>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</si>
  <si>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</si>
  <si>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</si>
  <si>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</si>
  <si>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</si>
  <si>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</si>
  <si>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</si>
  <si>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</si>
  <si>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</si>
  <si>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</si>
  <si>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</si>
  <si>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</si>
  <si>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</si>
  <si>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</si>
  <si>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</si>
  <si>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</si>
  <si>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</si>
  <si>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</si>
  <si>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</si>
  <si>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</si>
  <si>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</si>
  <si>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</si>
  <si>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</si>
  <si>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</si>
  <si>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</si>
  <si>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</si>
  <si>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</si>
  <si>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</si>
  <si>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</si>
  <si>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</si>
  <si>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</si>
  <si>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</si>
  <si>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</si>
  <si>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</si>
  <si>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</si>
  <si>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</si>
  <si>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</si>
  <si>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</si>
  <si>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</si>
  <si>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</si>
  <si>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</si>
  <si>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</si>
  <si>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</si>
  <si>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</si>
  <si>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</si>
  <si>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</si>
  <si>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</si>
  <si>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</si>
  <si>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</si>
  <si>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</si>
  <si>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</si>
  <si>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</si>
  <si>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</si>
  <si>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</si>
  <si>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</si>
  <si>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</si>
  <si>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</si>
  <si>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</si>
  <si>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</si>
  <si>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</si>
  <si>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</si>
  <si>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</si>
  <si>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</si>
  <si>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</si>
  <si>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</si>
  <si>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</si>
  <si>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</si>
  <si>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</si>
  <si>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</si>
  <si>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</si>
  <si>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</si>
  <si>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</si>
  <si>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</si>
  <si>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</si>
  <si>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</si>
  <si>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</si>
  <si>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</si>
  <si>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</si>
  <si>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</si>
  <si>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</si>
  <si>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</si>
  <si>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</si>
  <si>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</si>
  <si>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</si>
  <si>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</si>
  <si>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</si>
  <si>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</si>
  <si>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</si>
  <si>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</si>
  <si>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</si>
  <si>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</si>
  <si>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</si>
  <si>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</si>
  <si>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</si>
  <si>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</si>
  <si>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</si>
  <si>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</si>
  <si>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</si>
  <si>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</si>
  <si>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</si>
  <si>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</si>
  <si>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</si>
  <si>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</si>
  <si>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</si>
  <si>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</si>
  <si>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</si>
  <si>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</si>
  <si>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</si>
  <si>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</si>
  <si>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</si>
  <si>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</si>
  <si>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</si>
  <si>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</si>
  <si>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</si>
  <si>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</si>
  <si>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</si>
  <si>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</si>
  <si>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</si>
  <si>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</si>
  <si>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</si>
  <si>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</si>
  <si>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</si>
  <si>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</si>
  <si>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</si>
  <si>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</si>
  <si>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</si>
  <si>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</si>
  <si>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</si>
  <si>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</si>
  <si>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</si>
  <si>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</si>
  <si>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</si>
  <si>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</si>
  <si>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</si>
  <si>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</si>
  <si>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</si>
  <si>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</si>
  <si>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</si>
  <si>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</si>
  <si>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</si>
  <si>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</si>
  <si>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</si>
  <si>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</si>
  <si>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</si>
  <si>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</si>
  <si>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</si>
  <si>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</si>
  <si>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</si>
  <si>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</si>
  <si>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</si>
  <si>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</si>
  <si>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</si>
  <si>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</si>
  <si>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</si>
  <si>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</si>
  <si>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</si>
  <si>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</si>
  <si>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</si>
  <si>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</si>
  <si>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</si>
  <si>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</si>
  <si>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</si>
  <si>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</si>
  <si>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</si>
  <si>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</si>
  <si>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</si>
  <si>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</si>
  <si>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</si>
  <si>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</si>
  <si>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</si>
  <si>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</si>
  <si>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</si>
  <si>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</si>
  <si>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</si>
  <si>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</si>
  <si>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</si>
  <si>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</si>
  <si>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</si>
  <si>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</si>
  <si>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</si>
  <si>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</si>
  <si>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</si>
  <si>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</si>
  <si>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</si>
  <si>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</si>
  <si>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</si>
  <si>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</si>
  <si>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</si>
  <si>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</si>
  <si>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</si>
  <si>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</si>
  <si>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</si>
  <si>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</si>
  <si>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</si>
  <si>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</si>
  <si>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</si>
  <si>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</si>
  <si>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</si>
  <si>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</si>
  <si>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</si>
  <si>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</si>
  <si>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</si>
  <si>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</si>
  <si>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</si>
  <si>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</si>
  <si>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</si>
  <si>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</si>
  <si>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</si>
  <si>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</si>
  <si>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</si>
  <si>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</si>
  <si>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</si>
  <si>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</si>
  <si>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</si>
  <si>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</si>
  <si>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</si>
  <si>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</si>
  <si>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</si>
  <si>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</si>
  <si>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</si>
  <si>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</si>
  <si>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</si>
  <si>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</si>
  <si>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</si>
  <si>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</si>
  <si>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</si>
  <si>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</si>
  <si>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</si>
  <si>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</si>
  <si>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</si>
  <si>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</si>
  <si>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</si>
  <si>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</si>
  <si>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</si>
  <si>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</si>
  <si>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</si>
  <si>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</si>
  <si>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</si>
  <si>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</si>
  <si>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</si>
  <si>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</si>
  <si>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</si>
  <si>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</si>
  <si>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</si>
  <si>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</si>
  <si>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</si>
  <si>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</si>
  <si>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</si>
  <si>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</si>
  <si>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</si>
  <si>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</si>
  <si>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</si>
  <si>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</si>
  <si>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</si>
  <si>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</si>
  <si>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</si>
  <si>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</si>
  <si>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</si>
  <si>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</si>
  <si>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</si>
  <si>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</si>
  <si>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</si>
  <si>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</si>
  <si>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</si>
  <si>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</si>
  <si>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</si>
  <si>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</si>
  <si>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</si>
  <si>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</si>
  <si>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</si>
  <si>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</si>
  <si>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</si>
  <si>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</si>
  <si>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</si>
  <si>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</si>
  <si>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</si>
  <si>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</si>
  <si>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</si>
  <si>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</si>
  <si>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</si>
  <si>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</si>
  <si>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</si>
  <si>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</si>
  <si>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</si>
  <si>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</si>
  <si>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</si>
  <si>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</si>
  <si>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</si>
  <si>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</si>
  <si>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</si>
  <si>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</si>
  <si>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</si>
  <si>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</si>
  <si>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</si>
  <si>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</si>
  <si>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</si>
  <si>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</si>
  <si>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</si>
  <si>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</si>
  <si>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</si>
  <si>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</si>
  <si>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</si>
  <si>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</si>
  <si>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</si>
  <si>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</si>
  <si>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</si>
  <si>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</si>
  <si>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</si>
  <si>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</si>
  <si>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</si>
  <si>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</si>
  <si>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</si>
  <si>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</si>
  <si>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</si>
  <si>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</si>
  <si>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</si>
  <si>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</si>
  <si>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</si>
  <si>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</si>
  <si>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</si>
  <si>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</si>
  <si>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</si>
  <si>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</si>
  <si>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</si>
  <si>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</si>
  <si>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</si>
  <si>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</si>
  <si>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</si>
  <si>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</si>
  <si>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</si>
  <si>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</si>
  <si>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</si>
  <si>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</si>
  <si>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</si>
  <si>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</si>
  <si>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</si>
  <si>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</si>
  <si>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</si>
  <si>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</si>
  <si>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</si>
  <si>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</si>
  <si>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</si>
  <si>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</si>
  <si>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</si>
  <si>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</si>
  <si>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</si>
  <si>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</si>
  <si>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</si>
  <si>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</si>
  <si>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</si>
  <si>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</si>
  <si>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</si>
  <si>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</si>
  <si>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</si>
  <si>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</si>
  <si>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</si>
  <si>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</si>
  <si>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</si>
  <si>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</si>
  <si>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</si>
  <si>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</si>
  <si>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</si>
  <si>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</si>
  <si>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</si>
  <si>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</si>
  <si>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</si>
  <si>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</si>
  <si>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</si>
  <si>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</si>
  <si>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</si>
  <si>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</si>
  <si>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</si>
  <si>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</si>
  <si>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</si>
  <si>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</si>
  <si>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</si>
  <si>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</si>
  <si>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</si>
  <si>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</si>
  <si>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</si>
  <si>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</si>
  <si>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</si>
  <si>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</si>
  <si>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</si>
  <si>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</si>
  <si>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</si>
  <si>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</si>
  <si>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</si>
  <si>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</si>
  <si>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</si>
  <si>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</si>
  <si>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</si>
  <si>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</si>
  <si>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</si>
  <si>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</si>
  <si>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</si>
  <si>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</si>
  <si>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</si>
  <si>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</si>
  <si>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</si>
  <si>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</si>
  <si>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</si>
  <si>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</si>
  <si>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</si>
  <si>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</si>
  <si>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</si>
  <si>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</si>
  <si>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</si>
  <si>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</si>
  <si>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</si>
  <si>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</si>
  <si>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</si>
  <si>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</si>
  <si>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</si>
  <si>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</si>
  <si>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</si>
  <si>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</si>
  <si>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</si>
  <si>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</si>
  <si>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</si>
  <si>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</si>
  <si>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</si>
  <si>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</si>
  <si>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</si>
  <si>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</si>
  <si>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</si>
  <si>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</si>
  <si>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</si>
  <si>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</si>
  <si>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</si>
  <si>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</si>
  <si>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</si>
  <si>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</si>
  <si>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</si>
  <si>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</si>
  <si>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</si>
  <si>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</si>
  <si>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</si>
  <si>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</si>
  <si>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</si>
  <si>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</si>
  <si>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</si>
  <si>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</si>
  <si>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</si>
  <si>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</si>
  <si>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</si>
  <si>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</si>
  <si>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</si>
  <si>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</si>
  <si>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</si>
  <si>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</si>
  <si>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</si>
  <si>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</si>
  <si>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</si>
  <si>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</si>
  <si>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</si>
  <si>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</si>
  <si>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</si>
  <si>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</si>
  <si>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</si>
  <si>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</si>
  <si>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</si>
  <si>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</si>
  <si>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</si>
  <si>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</si>
  <si>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</si>
  <si>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</si>
  <si>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</si>
  <si>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</si>
  <si>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</si>
  <si>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</si>
  <si>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</si>
  <si>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</si>
  <si>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</si>
  <si>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</si>
  <si>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</si>
  <si>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</si>
  <si>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</si>
  <si>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</si>
  <si>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</si>
  <si>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</si>
  <si>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</si>
  <si>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</si>
  <si>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</si>
  <si>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</si>
  <si>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</si>
  <si>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</si>
  <si>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</si>
  <si>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</si>
  <si>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</si>
  <si>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</si>
  <si>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</si>
  <si>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</si>
  <si>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</si>
  <si>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</si>
  <si>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</si>
  <si>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</si>
  <si>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</si>
  <si>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</si>
  <si>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</si>
  <si>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</si>
  <si>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</si>
  <si>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</si>
  <si>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</si>
  <si>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</si>
  <si>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</si>
  <si>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</si>
  <si>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</si>
  <si>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</si>
  <si>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</si>
  <si>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</si>
  <si>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</si>
  <si>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</si>
  <si>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</si>
  <si>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</si>
  <si>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</si>
  <si>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</si>
  <si>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</si>
  <si>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</si>
  <si>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</si>
  <si>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</si>
  <si>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</si>
  <si>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</si>
  <si>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</si>
  <si>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</si>
  <si>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</si>
  <si>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</si>
  <si>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</si>
  <si>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</si>
  <si>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</si>
  <si>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</si>
  <si>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</si>
  <si>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</si>
  <si>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</si>
  <si>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</si>
  <si>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</si>
  <si>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</si>
  <si>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</si>
  <si>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</si>
  <si>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</si>
  <si>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</si>
  <si>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</si>
  <si>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</si>
  <si>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</si>
  <si>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</si>
  <si>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</si>
  <si>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</si>
  <si>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</si>
  <si>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</si>
  <si>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</si>
  <si>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</si>
  <si>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</si>
  <si>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</si>
  <si>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</si>
  <si>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</si>
  <si>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</si>
  <si>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</si>
  <si>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</si>
  <si>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</si>
  <si>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</si>
  <si>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</si>
  <si>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</si>
  <si>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</si>
  <si>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</si>
  <si>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</si>
  <si>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</si>
  <si>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</si>
  <si>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</si>
  <si>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</si>
  <si>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</si>
  <si>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</si>
  <si>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</si>
  <si>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</si>
  <si>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</si>
  <si>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</si>
  <si>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</si>
  <si>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</si>
  <si>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</si>
  <si>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</si>
  <si>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</si>
  <si>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</si>
  <si>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</si>
  <si>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</si>
  <si>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</si>
  <si>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</si>
  <si>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</si>
  <si>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</si>
  <si>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</si>
  <si>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</si>
  <si>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</si>
  <si>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</si>
  <si>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</si>
  <si>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</si>
  <si>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</si>
  <si>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</si>
  <si>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</si>
  <si>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</si>
  <si>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</si>
  <si>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</si>
  <si>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</si>
  <si>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</si>
  <si>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</si>
  <si>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</si>
  <si>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</si>
  <si>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</si>
  <si>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</si>
  <si>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</si>
  <si>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</si>
  <si>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</si>
  <si>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</si>
  <si>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</si>
  <si>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</si>
  <si>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</si>
  <si>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</si>
  <si>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</si>
  <si>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</si>
  <si>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</si>
  <si>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</si>
  <si>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</si>
  <si>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</si>
  <si>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</si>
  <si>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</si>
  <si>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</si>
  <si>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</si>
  <si>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</si>
  <si>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</si>
  <si>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</si>
  <si>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</si>
  <si>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</si>
  <si>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</si>
  <si>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</si>
  <si>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</si>
  <si>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</si>
  <si>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</si>
  <si>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</si>
  <si>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</si>
  <si>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</si>
  <si>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</si>
  <si>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</si>
  <si>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</si>
  <si>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</si>
  <si>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</si>
  <si>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</si>
  <si>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</si>
  <si>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</si>
  <si>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</si>
  <si>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</si>
  <si>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</si>
  <si>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</si>
  <si>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</si>
  <si>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</si>
  <si>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</si>
  <si>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</si>
  <si>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</si>
  <si>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</si>
  <si>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</si>
  <si>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</si>
  <si>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</si>
  <si>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</si>
  <si>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</si>
  <si>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</si>
  <si>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</si>
  <si>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</si>
  <si>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</si>
  <si>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</si>
  <si>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</si>
  <si>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</si>
  <si>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</si>
  <si>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</si>
  <si>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</si>
  <si>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</si>
  <si>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</si>
  <si>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</si>
  <si>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</si>
  <si>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</si>
  <si>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</si>
  <si>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</si>
  <si>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</si>
  <si>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</si>
  <si>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</si>
  <si>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</si>
  <si>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</si>
  <si>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</si>
  <si>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</si>
  <si>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</si>
  <si>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</si>
  <si>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</si>
  <si>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</si>
  <si>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</si>
  <si>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</si>
  <si>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</si>
  <si>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</si>
  <si>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</si>
  <si>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</si>
  <si>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</si>
  <si>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</si>
  <si>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</si>
  <si>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</si>
  <si>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</si>
  <si>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</si>
  <si>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</si>
  <si>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</si>
  <si>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</si>
  <si>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</si>
  <si>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</si>
  <si>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</si>
  <si>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</si>
  <si>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</si>
  <si>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</si>
  <si>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</si>
  <si>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</si>
  <si>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</si>
  <si>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</si>
  <si>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</si>
  <si>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</si>
  <si>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</si>
  <si>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</si>
  <si>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</si>
  <si>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</si>
  <si>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</si>
  <si>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</si>
  <si>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</si>
  <si>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</si>
  <si>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</si>
  <si>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</si>
  <si>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</si>
  <si>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</si>
  <si>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</si>
  <si>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</si>
  <si>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</si>
  <si>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</si>
  <si>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</si>
  <si>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</si>
  <si>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</si>
  <si>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</si>
  <si>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</si>
  <si>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</si>
  <si>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</si>
  <si>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</si>
  <si>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</si>
  <si>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</si>
  <si>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</si>
  <si>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</si>
  <si>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</si>
  <si>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</si>
  <si>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</si>
  <si>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</si>
  <si>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</si>
  <si>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</si>
  <si>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</si>
  <si>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</si>
  <si>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</si>
  <si>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</si>
  <si>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</si>
  <si>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</si>
  <si>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</si>
  <si>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</si>
  <si>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</si>
  <si>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</si>
  <si>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</si>
  <si>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</si>
  <si>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</si>
  <si>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</si>
  <si>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</si>
  <si>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</si>
  <si>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</si>
  <si>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</si>
  <si>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</si>
  <si>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</si>
  <si>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</si>
  <si>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</si>
  <si>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</si>
  <si>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</si>
  <si>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</si>
  <si>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</si>
  <si>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</si>
  <si>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</si>
  <si>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</si>
  <si>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</si>
  <si>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</si>
  <si>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</si>
  <si>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</si>
  <si>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</si>
  <si>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</si>
  <si>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</si>
  <si>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</si>
  <si>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</si>
  <si>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</si>
  <si>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</si>
  <si>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</si>
  <si>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</si>
  <si>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</si>
  <si>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</si>
  <si>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</si>
  <si>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</si>
  <si>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</si>
  <si>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</si>
  <si>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</si>
  <si>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</si>
  <si>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</si>
  <si>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</si>
  <si>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</si>
  <si>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</si>
  <si>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</si>
  <si>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</si>
  <si>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</si>
  <si>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</si>
  <si>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</si>
  <si>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</si>
  <si>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</si>
  <si>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</si>
  <si>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</si>
  <si>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</si>
  <si>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</si>
  <si>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</si>
  <si>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</si>
  <si>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</si>
  <si>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</si>
  <si>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</si>
  <si>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</si>
  <si>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</si>
  <si>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</si>
  <si>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</si>
  <si>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</si>
  <si>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</si>
  <si>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</si>
  <si>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</si>
  <si>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</si>
  <si>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</si>
  <si>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</si>
  <si>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</si>
  <si>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</si>
  <si>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</si>
  <si>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</si>
  <si>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</si>
  <si>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</si>
  <si>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</si>
  <si>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</si>
  <si>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</si>
  <si>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</si>
  <si>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</si>
  <si>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</si>
  <si>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</si>
  <si>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</si>
  <si>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</si>
  <si>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</si>
  <si>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</si>
  <si>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</si>
  <si>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</si>
  <si>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</si>
  <si>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</si>
  <si>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</si>
  <si>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</si>
  <si>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</si>
  <si>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</si>
  <si>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</si>
  <si>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</si>
  <si>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</si>
  <si>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</si>
  <si>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</si>
  <si>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</si>
  <si>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</si>
  <si>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</si>
  <si>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</si>
  <si>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</si>
  <si>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</si>
  <si>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</si>
  <si>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</si>
  <si>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</si>
  <si>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</si>
  <si>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</si>
  <si>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</si>
  <si>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</si>
  <si>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</si>
  <si>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</si>
  <si>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</si>
  <si>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</si>
  <si>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</si>
  <si>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</si>
  <si>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</si>
  <si>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</si>
  <si>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</si>
  <si>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</si>
  <si>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</si>
  <si>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</si>
  <si>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</si>
  <si>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</si>
  <si>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</si>
  <si>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</si>
  <si>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</si>
  <si>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</si>
  <si>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</si>
  <si>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</si>
  <si>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</si>
  <si>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</si>
  <si>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</si>
  <si>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</si>
  <si>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</si>
  <si>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</si>
  <si>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</si>
  <si>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</si>
  <si>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</si>
  <si>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</si>
  <si>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</si>
  <si>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</si>
  <si>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</si>
  <si>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</si>
  <si>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</si>
  <si>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</si>
  <si>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</si>
  <si>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</si>
  <si>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</si>
  <si>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</si>
  <si>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</si>
  <si>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</si>
  <si>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</si>
  <si>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</si>
  <si>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</si>
  <si>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</si>
  <si>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</si>
  <si>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</si>
  <si>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</si>
  <si>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</si>
  <si>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</si>
  <si>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</si>
  <si>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</si>
  <si>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</si>
  <si>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</si>
  <si>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</si>
  <si>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</si>
  <si>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</si>
  <si>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</si>
  <si>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</si>
  <si>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</si>
  <si>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</si>
  <si>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</si>
  <si>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</si>
  <si>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</si>
  <si>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</si>
  <si>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</si>
  <si>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</si>
  <si>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</si>
  <si>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</si>
  <si>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</si>
  <si>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</si>
  <si>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</si>
  <si>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</si>
  <si>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</si>
  <si>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</si>
  <si>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</si>
  <si>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</si>
  <si>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</si>
  <si>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</si>
  <si>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</si>
  <si>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</si>
  <si>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</si>
  <si>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</si>
  <si>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</si>
  <si>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</si>
  <si>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</si>
  <si>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</si>
  <si>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</si>
  <si>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</si>
  <si>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</si>
  <si>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</si>
  <si>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</si>
  <si>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</si>
  <si>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</si>
  <si>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</si>
  <si>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</si>
  <si>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</si>
  <si>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</si>
  <si>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</si>
  <si>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</si>
  <si>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</si>
  <si>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</si>
  <si>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</si>
  <si>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</si>
  <si>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</si>
  <si>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</si>
  <si>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</si>
  <si>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</si>
  <si>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</si>
  <si>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</si>
  <si>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</si>
  <si>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</si>
  <si>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</si>
  <si>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</si>
  <si>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</si>
  <si>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</si>
  <si>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</si>
  <si>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</si>
  <si>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</si>
  <si>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</si>
  <si>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</si>
  <si>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</si>
  <si>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</si>
  <si>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</si>
  <si>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</si>
  <si>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</si>
  <si>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</si>
  <si>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</si>
  <si>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</si>
  <si>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</si>
  <si>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</si>
  <si>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</si>
  <si>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</si>
  <si>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</si>
  <si>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</si>
  <si>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</si>
  <si>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</si>
  <si>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</si>
  <si>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</si>
  <si>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</si>
  <si>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</si>
  <si>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</si>
  <si>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</si>
  <si>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</si>
  <si>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</si>
  <si>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</si>
  <si>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</si>
  <si>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</si>
  <si>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</si>
  <si>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</si>
  <si>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</si>
  <si>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</si>
  <si>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</si>
  <si>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</si>
  <si>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</si>
  <si>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</si>
  <si>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</si>
  <si>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</si>
  <si>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</si>
  <si>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</si>
  <si>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</si>
  <si>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</si>
  <si>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</si>
  <si>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</si>
  <si>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</si>
  <si>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</si>
  <si>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</si>
  <si>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</si>
  <si>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</si>
  <si>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</si>
  <si>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</si>
  <si>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</si>
  <si>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</si>
  <si>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</si>
  <si>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</si>
  <si>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</si>
  <si>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</si>
  <si>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</si>
  <si>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</si>
  <si>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</si>
  <si>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</si>
  <si>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</si>
  <si>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</si>
  <si>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</si>
  <si>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</si>
  <si>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</si>
  <si>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</si>
  <si>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</si>
  <si>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</si>
  <si>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</si>
  <si>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</si>
  <si>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</si>
  <si>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</si>
  <si>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</si>
  <si>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</si>
  <si>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</si>
  <si>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</si>
  <si>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</si>
  <si>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</si>
  <si>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</si>
  <si>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</si>
  <si>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</si>
  <si>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</si>
  <si>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</si>
  <si>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</si>
  <si>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</si>
  <si>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</si>
  <si>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</si>
  <si>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</si>
  <si>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</si>
  <si>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</si>
  <si>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</si>
  <si>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</si>
  <si>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</si>
  <si>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</si>
  <si>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</si>
  <si>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</si>
  <si>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</si>
  <si>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</si>
  <si>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</si>
  <si>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</si>
  <si>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</si>
  <si>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</si>
  <si>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</si>
  <si>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</si>
  <si>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</si>
  <si>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</si>
  <si>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</si>
  <si>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</si>
  <si>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</si>
  <si>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</si>
  <si>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</si>
  <si>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</si>
  <si>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</si>
  <si>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</si>
  <si>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</si>
  <si>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</si>
  <si>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</si>
  <si>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</si>
  <si>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</si>
  <si>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</si>
  <si>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</si>
  <si>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</si>
  <si>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</si>
  <si>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</si>
  <si>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</si>
  <si>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</si>
  <si>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</si>
  <si>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</si>
  <si>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</si>
  <si>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</si>
  <si>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</si>
  <si>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</si>
  <si>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</si>
  <si>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</si>
  <si>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</si>
  <si>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</si>
  <si>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</si>
  <si>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</si>
  <si>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</si>
  <si>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</si>
  <si>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</si>
  <si>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</si>
  <si>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</si>
  <si>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</si>
  <si>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</si>
  <si>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</si>
  <si>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</si>
  <si>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</si>
  <si>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</si>
  <si>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</si>
  <si>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</si>
  <si>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</si>
  <si>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</si>
  <si>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</si>
  <si>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</si>
  <si>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</si>
  <si>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</si>
  <si>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</si>
  <si>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</si>
  <si>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</si>
  <si>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</si>
  <si>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</si>
  <si>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</si>
  <si>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</si>
  <si>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</si>
  <si>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</si>
  <si>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</si>
  <si>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</si>
  <si>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</si>
  <si>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</si>
  <si>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</si>
  <si>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</si>
  <si>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</si>
  <si>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</si>
  <si>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</si>
  <si>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</si>
  <si>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</si>
  <si>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</si>
  <si>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</si>
  <si>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</si>
  <si>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</si>
  <si>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</si>
  <si>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</si>
  <si>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</si>
  <si>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</si>
  <si>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</si>
  <si>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</si>
  <si>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</si>
  <si>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</si>
  <si>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</si>
  <si>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</si>
  <si>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</si>
  <si>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</si>
  <si>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</si>
  <si>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</si>
  <si>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</si>
  <si>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</si>
  <si>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</si>
  <si>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</si>
  <si>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</si>
  <si>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</si>
  <si>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</si>
  <si>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</si>
  <si>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</si>
  <si>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</si>
  <si>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</si>
  <si>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</si>
  <si>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</si>
  <si>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</si>
  <si>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</si>
  <si>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</si>
  <si>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</si>
  <si>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</si>
  <si>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</si>
  <si>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</si>
  <si>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</si>
  <si>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</si>
  <si>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</si>
  <si>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</si>
  <si>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</si>
  <si>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</si>
  <si>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</si>
  <si>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</si>
  <si>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</si>
  <si>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</si>
  <si>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</si>
  <si>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</si>
  <si>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</si>
  <si>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</si>
  <si>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</si>
  <si>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</si>
  <si>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</si>
  <si>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</si>
  <si>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</si>
  <si>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</si>
  <si>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</si>
  <si>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</si>
  <si>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</si>
  <si>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</si>
  <si>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</si>
  <si>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</si>
  <si>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</si>
  <si>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</si>
  <si>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</si>
  <si>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</si>
  <si>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</si>
  <si>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</si>
  <si>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</si>
  <si>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</si>
  <si>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</si>
  <si>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</si>
  <si>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</si>
  <si>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</si>
  <si>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</si>
  <si>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</si>
  <si>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</si>
  <si>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</si>
  <si>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</si>
  <si>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</si>
  <si>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</si>
  <si>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</si>
  <si>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</si>
  <si>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</si>
  <si>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</si>
  <si>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</si>
  <si>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</si>
  <si>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</si>
  <si>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</si>
  <si>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</si>
  <si>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</si>
  <si>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</si>
  <si>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</si>
  <si>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</si>
  <si>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</si>
  <si>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</si>
  <si>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</si>
  <si>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</si>
  <si>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</si>
  <si>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</si>
  <si>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</si>
  <si>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</si>
  <si>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</si>
  <si>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</si>
  <si>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</si>
  <si>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</si>
  <si>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</si>
  <si>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</si>
  <si>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</si>
  <si>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</si>
  <si>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</si>
  <si>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</si>
  <si>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</si>
  <si>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</si>
  <si>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</si>
  <si>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</si>
  <si>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</si>
  <si>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</si>
  <si>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</si>
  <si>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</si>
  <si>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</si>
  <si>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</si>
  <si>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</si>
  <si>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</si>
  <si>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</si>
  <si>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</si>
  <si>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</si>
  <si>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</si>
  <si>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</si>
  <si>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</si>
  <si>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</si>
  <si>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</si>
  <si>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</si>
  <si>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</si>
  <si>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</si>
  <si>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</si>
  <si>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</si>
  <si>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</si>
  <si>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</si>
  <si>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</si>
  <si>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</si>
  <si>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</si>
  <si>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</si>
  <si>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</si>
  <si>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</si>
  <si>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</si>
  <si>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</si>
  <si>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</si>
  <si>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</si>
  <si>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</si>
  <si>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</si>
  <si>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</si>
  <si>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</si>
  <si>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</si>
  <si>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</si>
  <si>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</si>
  <si>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</si>
  <si>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</si>
  <si>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</si>
  <si>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</si>
  <si>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</si>
  <si>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</si>
  <si>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</si>
  <si>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</si>
  <si>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</si>
  <si>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</si>
  <si>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</si>
  <si>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</si>
  <si>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</si>
  <si>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</si>
  <si>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</si>
  <si>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</si>
  <si>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</si>
  <si>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</si>
  <si>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</si>
  <si>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</si>
  <si>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</si>
  <si>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</si>
  <si>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</si>
  <si>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</si>
  <si>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</si>
  <si>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</si>
  <si>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</si>
  <si>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</si>
  <si>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</si>
  <si>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</si>
  <si>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</si>
  <si>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</si>
  <si>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</si>
  <si>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</si>
  <si>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</si>
  <si>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</si>
  <si>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</si>
  <si>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</si>
  <si>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</si>
  <si>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</si>
  <si>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</si>
  <si>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</si>
  <si>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</si>
  <si>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</si>
  <si>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</si>
  <si>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</si>
  <si>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</si>
  <si>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</si>
  <si>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</si>
  <si>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</si>
  <si>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</si>
  <si>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</si>
  <si>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</si>
  <si>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</si>
  <si>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</si>
  <si>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</si>
  <si>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</si>
  <si>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</si>
  <si>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</si>
  <si>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</si>
  <si>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</si>
  <si>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</si>
  <si>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</si>
  <si>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</si>
  <si>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</si>
  <si>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</si>
  <si>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</si>
  <si>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</si>
  <si>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</si>
  <si>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</si>
  <si>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</si>
  <si>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</si>
  <si>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</si>
  <si>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</si>
  <si>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</si>
  <si>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</si>
  <si>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</si>
  <si>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</si>
  <si>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</si>
  <si>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</si>
  <si>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</si>
  <si>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</si>
  <si>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</si>
  <si>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</si>
  <si>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</si>
  <si>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</si>
  <si>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</si>
  <si>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</si>
  <si>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</si>
  <si>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</si>
  <si>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</si>
  <si>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</si>
  <si>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</si>
  <si>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</si>
  <si>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</si>
  <si>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</si>
  <si>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</si>
  <si>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</si>
  <si>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</si>
  <si>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</si>
  <si>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</si>
  <si>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</si>
  <si>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</si>
  <si>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</si>
  <si>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</si>
  <si>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</si>
  <si>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</si>
  <si>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</si>
  <si>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</si>
  <si>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</si>
  <si>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</si>
  <si>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</si>
  <si>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</si>
  <si>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</si>
  <si>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</si>
  <si>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</si>
  <si>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</si>
  <si>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</si>
  <si>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</si>
  <si>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</si>
  <si>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</si>
  <si>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</si>
  <si>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</si>
  <si>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</si>
  <si>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</si>
  <si>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</si>
  <si>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</si>
  <si>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</si>
  <si>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</si>
  <si>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</si>
  <si>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</si>
  <si>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</si>
  <si>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</si>
  <si>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</si>
  <si>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</si>
  <si>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</si>
  <si>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</si>
  <si>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</si>
  <si>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</si>
  <si>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</si>
  <si>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</si>
  <si>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</si>
  <si>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</si>
  <si>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</si>
  <si>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</si>
  <si>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</si>
  <si>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</si>
  <si>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</si>
  <si>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</si>
  <si>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</si>
  <si>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</si>
  <si>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</si>
  <si>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</si>
  <si>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</si>
  <si>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</si>
  <si>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</si>
  <si>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</si>
  <si>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</si>
  <si>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</si>
  <si>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</si>
  <si>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</si>
  <si>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</si>
  <si>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</si>
  <si>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</si>
  <si>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</si>
  <si>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</si>
  <si>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</si>
  <si>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</si>
  <si>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</si>
  <si>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</si>
  <si>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</si>
  <si>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</si>
  <si>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</si>
  <si>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</si>
  <si>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</si>
  <si>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</si>
  <si>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</si>
  <si>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</si>
  <si>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</si>
  <si>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</si>
  <si>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</si>
  <si>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</si>
  <si>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</si>
  <si>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</si>
  <si>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</si>
  <si>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</si>
  <si>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</si>
  <si>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</si>
  <si>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</si>
  <si>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</si>
  <si>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</si>
  <si>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</si>
  <si>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</si>
  <si>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</si>
  <si>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</si>
  <si>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</si>
  <si>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</si>
  <si>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</si>
  <si>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</si>
  <si>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</si>
  <si>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</si>
  <si>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</si>
  <si>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</si>
  <si>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</si>
  <si>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</si>
  <si>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</si>
  <si>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</si>
  <si>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</si>
  <si>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</si>
  <si>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</si>
  <si>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</si>
  <si>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</si>
  <si>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</si>
  <si>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</si>
  <si>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</si>
  <si>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</si>
  <si>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</si>
  <si>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</si>
  <si>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</si>
  <si>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</si>
  <si>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</si>
  <si>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</si>
  <si>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</si>
  <si>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</si>
  <si>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</si>
  <si>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</si>
  <si>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</si>
  <si>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</si>
  <si>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</si>
  <si>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</si>
  <si>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</si>
  <si>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</si>
  <si>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</si>
  <si>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</si>
  <si>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</si>
  <si>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</si>
  <si>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</si>
  <si>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</si>
  <si>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</si>
  <si>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</si>
  <si>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</si>
  <si>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</si>
  <si>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</si>
  <si>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</si>
  <si>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</si>
  <si>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</si>
  <si>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</si>
  <si>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</si>
  <si>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</si>
  <si>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</si>
  <si>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</si>
  <si>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</si>
  <si>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</si>
  <si>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</si>
  <si>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</si>
  <si>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</si>
  <si>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</si>
  <si>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</si>
  <si>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</si>
  <si>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</si>
  <si>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</si>
  <si>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</si>
  <si>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</si>
  <si>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</si>
  <si>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</si>
  <si>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</si>
  <si>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</si>
  <si>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</si>
  <si>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</si>
  <si>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</si>
  <si>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</si>
  <si>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</si>
  <si>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</si>
  <si>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</si>
  <si>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</si>
  <si>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</si>
  <si>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</si>
  <si>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</si>
  <si>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</si>
  <si>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</si>
  <si>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</si>
  <si>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</si>
  <si>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</si>
  <si>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</si>
  <si>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</si>
  <si>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</si>
  <si>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</si>
  <si>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</si>
  <si>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</si>
  <si>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</si>
  <si>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</si>
  <si>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</si>
  <si>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</si>
  <si>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</si>
  <si>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</si>
  <si>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</si>
  <si>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</si>
  <si>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</si>
  <si>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</si>
  <si>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</si>
  <si>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</si>
  <si>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</si>
  <si>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</si>
  <si>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</si>
  <si>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</si>
  <si>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</si>
  <si>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</si>
  <si>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</si>
  <si>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</si>
  <si>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</si>
  <si>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</si>
  <si>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</si>
  <si>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</si>
  <si>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</si>
  <si>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</si>
  <si>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</si>
  <si>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</si>
  <si>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</si>
  <si>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</si>
  <si>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</si>
  <si>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</si>
  <si>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</si>
  <si>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</si>
  <si>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</si>
  <si>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</si>
  <si>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</si>
  <si>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</si>
  <si>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</si>
  <si>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</si>
  <si>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</si>
  <si>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</si>
  <si>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</si>
  <si>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</si>
  <si>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</si>
  <si>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</si>
  <si>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</si>
  <si>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</si>
  <si>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</si>
  <si>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</si>
  <si>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</si>
  <si>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</si>
  <si>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</si>
  <si>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</si>
  <si>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</si>
  <si>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</si>
  <si>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</si>
  <si>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</si>
  <si>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</si>
  <si>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</si>
  <si>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</si>
  <si>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</si>
  <si>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</si>
  <si>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</si>
  <si>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</si>
  <si>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</si>
  <si>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</si>
  <si>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</si>
  <si>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</si>
  <si>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</si>
  <si>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</si>
  <si>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</si>
  <si>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</si>
  <si>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</si>
  <si>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</si>
  <si>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</si>
  <si>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</si>
  <si>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</si>
  <si>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</si>
  <si>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</si>
  <si>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</si>
  <si>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</si>
  <si>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</si>
  <si>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</si>
  <si>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</si>
  <si>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</si>
  <si>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</si>
  <si>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</si>
  <si>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</si>
  <si>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</si>
  <si>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</si>
  <si>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</si>
  <si>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</si>
  <si>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</si>
  <si>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</si>
  <si>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</si>
  <si>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</si>
  <si>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</si>
  <si>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</si>
  <si>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</si>
  <si>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</si>
  <si>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</si>
  <si>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</si>
  <si>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</si>
  <si>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</si>
  <si>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</si>
  <si>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</si>
  <si>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</si>
  <si>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</si>
  <si>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</si>
  <si>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</si>
  <si>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</si>
  <si>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</si>
  <si>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</si>
  <si>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</si>
  <si>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</si>
  <si>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</si>
  <si>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</si>
  <si>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</si>
  <si>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</si>
  <si>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</si>
  <si>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</si>
  <si>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</si>
  <si>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</si>
  <si>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</si>
  <si>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</si>
  <si>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</si>
  <si>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</si>
  <si>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</si>
  <si>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</si>
  <si>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</si>
  <si>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</si>
  <si>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</si>
  <si>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</si>
  <si>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</si>
  <si>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</si>
  <si>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</si>
  <si>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</si>
  <si>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</si>
  <si>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</si>
  <si>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</si>
  <si>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</si>
  <si>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</si>
  <si>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</si>
  <si>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</si>
  <si>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</si>
  <si>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</si>
  <si>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</si>
  <si>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</si>
  <si>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</si>
  <si>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</si>
  <si>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</si>
  <si>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</si>
  <si>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</si>
  <si>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</si>
  <si>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</si>
  <si>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</si>
  <si>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</si>
  <si>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</si>
  <si>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</si>
  <si>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</si>
  <si>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</si>
  <si>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</si>
  <si>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</si>
  <si>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</si>
  <si>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</si>
  <si>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</si>
  <si>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</si>
  <si>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</si>
  <si>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</si>
  <si>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</si>
  <si>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</si>
  <si>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</si>
  <si>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</si>
  <si>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</si>
  <si>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</si>
  <si>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</si>
  <si>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</si>
  <si>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</si>
  <si>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</si>
  <si>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</si>
  <si>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</si>
  <si>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</si>
  <si>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</si>
  <si>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</si>
  <si>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</si>
  <si>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</si>
  <si>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</si>
  <si>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</si>
  <si>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</si>
  <si>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</si>
  <si>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</si>
  <si>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</si>
  <si>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</si>
  <si>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</si>
  <si>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</si>
  <si>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</si>
  <si>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</si>
  <si>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</si>
  <si>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</si>
  <si>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</si>
  <si>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</si>
  <si>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</si>
  <si>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</si>
  <si>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</si>
  <si>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</si>
  <si>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</si>
  <si>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</si>
  <si>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</si>
  <si>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</si>
  <si>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</si>
  <si>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</si>
  <si>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</si>
  <si>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</si>
  <si>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</si>
  <si>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</si>
  <si>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</si>
  <si>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</si>
  <si>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</si>
  <si>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</si>
  <si>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</si>
  <si>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</si>
  <si>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</si>
  <si>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</si>
  <si>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</si>
  <si>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</si>
  <si>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</si>
  <si>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</si>
  <si>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</si>
  <si>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</si>
  <si>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</si>
  <si>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</si>
  <si>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</si>
  <si>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</si>
  <si>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</si>
  <si>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</si>
  <si>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</si>
  <si>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</si>
  <si>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</si>
  <si>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</si>
  <si>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</si>
  <si>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</si>
  <si>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</si>
  <si>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</si>
  <si>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</si>
  <si>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</si>
  <si>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</si>
  <si>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</si>
  <si>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</si>
  <si>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</si>
  <si>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</si>
  <si>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</si>
  <si>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</si>
  <si>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</si>
  <si>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</si>
  <si>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</si>
  <si>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</si>
  <si>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</si>
  <si>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</si>
  <si>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</si>
  <si>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</si>
  <si>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</si>
  <si>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</si>
  <si>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</si>
  <si>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</si>
  <si>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</si>
  <si>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</si>
  <si>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</si>
  <si>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</si>
  <si>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</si>
  <si>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</si>
  <si>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</si>
  <si>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</si>
  <si>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</si>
  <si>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</si>
  <si>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</si>
  <si>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</si>
  <si>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</si>
  <si>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</si>
  <si>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</si>
  <si>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</si>
  <si>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</si>
  <si>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</si>
  <si>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</si>
  <si>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</si>
  <si>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</si>
  <si>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</si>
  <si>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</si>
  <si>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</si>
  <si>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</si>
  <si>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</si>
  <si>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</si>
  <si>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</si>
  <si>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</si>
  <si>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</si>
  <si>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</si>
  <si>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</si>
  <si>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</si>
  <si>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</si>
  <si>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</si>
  <si>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</si>
  <si>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</si>
  <si>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</si>
  <si>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</si>
  <si>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</si>
  <si>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</si>
  <si>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</si>
  <si>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</si>
  <si>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</si>
  <si>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</si>
  <si>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</si>
  <si>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</si>
  <si>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</si>
  <si>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</si>
  <si>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</si>
  <si>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</si>
  <si>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</si>
  <si>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</si>
  <si>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</si>
  <si>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</si>
  <si>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</si>
  <si>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</si>
  <si>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</si>
  <si>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</si>
  <si>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</si>
  <si>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</si>
  <si>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</si>
  <si>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</si>
  <si>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</si>
  <si>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</si>
  <si>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</si>
  <si>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</si>
  <si>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</si>
  <si>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</si>
  <si>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</si>
  <si>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</si>
  <si>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</si>
  <si>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</si>
  <si>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</si>
  <si>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</si>
  <si>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</si>
  <si>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</si>
  <si>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</si>
  <si>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</si>
  <si>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</si>
  <si>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</si>
  <si>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</si>
  <si>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</si>
  <si>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</si>
  <si>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</si>
  <si>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</si>
  <si>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</si>
  <si>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</si>
  <si>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</si>
  <si>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</si>
  <si>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</si>
  <si>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</si>
  <si>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</si>
  <si>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</si>
  <si>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</si>
  <si>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</si>
  <si>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</si>
  <si>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</si>
  <si>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</si>
  <si>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</si>
  <si>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</si>
  <si>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</si>
  <si>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</si>
  <si>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</si>
  <si>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</si>
  <si>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</si>
  <si>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</si>
  <si>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</si>
  <si>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</si>
  <si>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</si>
  <si>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</si>
  <si>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</si>
  <si>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</si>
  <si>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</si>
  <si>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</si>
  <si>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</si>
  <si>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</si>
  <si>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</si>
  <si>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</si>
  <si>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</si>
  <si>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</si>
  <si>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</si>
  <si>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</si>
  <si>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</si>
  <si>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</si>
  <si>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</si>
  <si>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</si>
  <si>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</si>
  <si>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</si>
  <si>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</si>
  <si>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</si>
  <si>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</si>
  <si>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</si>
  <si>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</si>
  <si>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</si>
  <si>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</si>
  <si>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</si>
  <si>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</si>
  <si>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</si>
  <si>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</si>
  <si>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</si>
  <si>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</si>
  <si>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</si>
  <si>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</si>
  <si>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</si>
  <si>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</si>
  <si>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</si>
  <si>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</si>
  <si>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</si>
  <si>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</si>
  <si>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</si>
  <si>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</si>
  <si>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</si>
  <si>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</si>
  <si>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</si>
  <si>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</si>
  <si>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</si>
  <si>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</si>
  <si>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</si>
  <si>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</si>
  <si>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</si>
  <si>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</si>
  <si>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</si>
  <si>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</si>
  <si>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</si>
  <si>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</si>
  <si>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</si>
  <si>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</si>
  <si>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</si>
  <si>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</si>
  <si>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</si>
  <si>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</si>
  <si>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</si>
  <si>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</si>
  <si>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</si>
  <si>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</si>
  <si>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</si>
  <si>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</si>
  <si>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</si>
  <si>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</si>
  <si>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</si>
  <si>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</si>
  <si>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</si>
  <si>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</si>
  <si>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</si>
  <si>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</si>
  <si>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</si>
  <si>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</si>
  <si>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</si>
  <si>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</si>
  <si>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</si>
  <si>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</si>
  <si>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</si>
  <si>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</si>
  <si>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</si>
  <si>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</si>
  <si>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</si>
  <si>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</si>
  <si>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</si>
  <si>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</si>
  <si>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</si>
  <si>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</si>
  <si>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</si>
  <si>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</si>
  <si>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</si>
  <si>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</si>
  <si>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</si>
  <si>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</si>
  <si>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</si>
  <si>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</si>
  <si>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</si>
  <si>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</si>
  <si>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</si>
  <si>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</si>
  <si>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</si>
  <si>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</si>
  <si>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</si>
  <si>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</si>
  <si>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</si>
  <si>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</si>
  <si>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</si>
  <si>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</si>
  <si>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</si>
  <si>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</si>
  <si>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</si>
  <si>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</si>
  <si>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</si>
  <si>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</si>
  <si>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</si>
  <si>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</si>
  <si>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</si>
  <si>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</si>
  <si>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</si>
  <si>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</si>
  <si>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</si>
  <si>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</si>
  <si>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</si>
  <si>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</si>
  <si>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</si>
  <si>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</si>
  <si>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</si>
  <si>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</si>
  <si>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</si>
  <si>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</si>
  <si>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</si>
  <si>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</si>
  <si>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</si>
  <si>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</si>
  <si>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</si>
  <si>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</si>
  <si>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</si>
  <si>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</si>
  <si>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</si>
  <si>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</si>
  <si>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</si>
  <si>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</si>
  <si>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</si>
  <si>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</si>
  <si>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</si>
  <si>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</si>
  <si>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</si>
  <si>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</si>
  <si>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</si>
  <si>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</si>
  <si>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</si>
  <si>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</si>
  <si>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</si>
  <si>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</si>
  <si>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</si>
  <si>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</si>
  <si>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</si>
  <si>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</si>
  <si>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</si>
  <si>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</si>
  <si>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</si>
  <si>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</si>
  <si>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</si>
  <si>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</si>
  <si>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</si>
  <si>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</si>
  <si>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</si>
  <si>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</si>
  <si>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</si>
  <si>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</si>
  <si>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</si>
  <si>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</si>
  <si>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</si>
  <si>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</si>
  <si>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</si>
  <si>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</si>
  <si>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</si>
  <si>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</si>
  <si>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</si>
  <si>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</si>
  <si>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</si>
  <si>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</si>
  <si>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</si>
  <si>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</si>
  <si>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</si>
  <si>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</si>
  <si>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</si>
  <si>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</si>
  <si>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</si>
  <si>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</si>
  <si>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</si>
  <si>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</si>
  <si>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</si>
  <si>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</si>
  <si>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</si>
  <si>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</si>
  <si>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</si>
  <si>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</si>
  <si>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</si>
  <si>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</si>
  <si>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</si>
  <si>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</si>
  <si>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</si>
  <si>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</si>
  <si>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</si>
  <si>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</si>
  <si>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</si>
  <si>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</si>
  <si>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</si>
  <si>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</si>
  <si>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</si>
  <si>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</si>
  <si>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</si>
  <si>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</si>
  <si>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</si>
  <si>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</si>
  <si>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</si>
  <si>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</si>
  <si>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</si>
  <si>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</si>
  <si>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</si>
  <si>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</si>
  <si>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</si>
  <si>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</si>
  <si>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</si>
  <si>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</si>
  <si>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</si>
  <si>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</si>
  <si>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</si>
  <si>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</si>
  <si>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</si>
  <si>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</si>
  <si>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</si>
  <si>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</si>
  <si>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</si>
  <si>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</si>
  <si>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</si>
  <si>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</si>
  <si>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</si>
  <si>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</si>
  <si>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</si>
  <si>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</si>
  <si>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</si>
  <si>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</si>
  <si>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</si>
  <si>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</si>
  <si>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</si>
  <si>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</si>
  <si>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</si>
  <si>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</si>
  <si>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</si>
  <si>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</si>
  <si>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</si>
  <si>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</si>
  <si>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</si>
  <si>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</si>
  <si>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</si>
  <si>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</si>
  <si>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</si>
  <si>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</si>
  <si>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</si>
  <si>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</si>
  <si>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</si>
  <si>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</si>
  <si>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</si>
  <si>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</si>
  <si>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</si>
  <si>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</si>
  <si>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</si>
  <si>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</si>
  <si>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</si>
  <si>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</si>
  <si>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</si>
  <si>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</si>
  <si>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</si>
  <si>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</si>
  <si>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</si>
  <si>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</si>
  <si>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</si>
  <si>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</si>
  <si>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</si>
  <si>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</si>
  <si>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</si>
  <si>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</si>
  <si>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</si>
  <si>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</si>
  <si>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</si>
  <si>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</si>
  <si>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</si>
  <si>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</si>
  <si>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</si>
  <si>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</si>
  <si>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</si>
  <si>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</si>
  <si>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</si>
  <si>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</si>
  <si>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</si>
  <si>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</si>
  <si>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</si>
  <si>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</si>
  <si>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</si>
  <si>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</si>
  <si>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</si>
  <si>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</si>
  <si>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</si>
  <si>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</si>
  <si>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</si>
  <si>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</si>
  <si>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</si>
  <si>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</si>
  <si>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</si>
  <si>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</si>
  <si>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</si>
  <si>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</si>
  <si>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</si>
  <si>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</si>
  <si>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</si>
  <si>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</si>
  <si>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</si>
  <si>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</si>
  <si>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</si>
  <si>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</si>
  <si>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</si>
  <si>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</si>
  <si>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</si>
  <si>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</si>
  <si>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</si>
  <si>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</si>
  <si>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</si>
  <si>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</si>
  <si>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</si>
  <si>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</si>
  <si>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</si>
  <si>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</si>
  <si>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</si>
  <si>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</si>
  <si>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</si>
  <si>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</si>
  <si>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</si>
  <si>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</si>
  <si>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</si>
  <si>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</si>
  <si>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</si>
  <si>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</si>
  <si>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</si>
  <si>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</si>
  <si>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</si>
  <si>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</si>
  <si>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</si>
  <si>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</si>
  <si>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</si>
  <si>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</si>
  <si>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</si>
  <si>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</si>
  <si>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</si>
  <si>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</si>
  <si>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</si>
  <si>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</si>
  <si>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</si>
  <si>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</si>
  <si>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</si>
  <si>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</si>
  <si>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</si>
  <si>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</si>
  <si>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</si>
  <si>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</si>
  <si>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</si>
  <si>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</si>
  <si>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</si>
  <si>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</si>
  <si>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</si>
  <si>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</si>
  <si>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</si>
  <si>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</si>
  <si>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</si>
  <si>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</si>
  <si>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</si>
  <si>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</si>
  <si>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</si>
  <si>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</si>
  <si>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</si>
  <si>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</si>
  <si>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</si>
  <si>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</si>
  <si>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</si>
  <si>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</si>
  <si>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</si>
  <si>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</si>
  <si>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</si>
  <si>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</si>
  <si>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</si>
  <si>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</si>
  <si>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</si>
  <si>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</si>
  <si>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</si>
  <si>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</si>
  <si>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</si>
  <si>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</si>
  <si>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</si>
  <si>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</si>
  <si>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</si>
  <si>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</si>
  <si>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</si>
  <si>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</si>
  <si>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</si>
  <si>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</si>
  <si>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</si>
  <si>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</si>
  <si>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</si>
  <si>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</si>
  <si>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</si>
  <si>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</si>
  <si>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</si>
  <si>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</si>
  <si>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</si>
  <si>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</si>
  <si>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</si>
  <si>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</si>
  <si>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</si>
  <si>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</si>
  <si>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</si>
  <si>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</si>
  <si>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</si>
  <si>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</si>
  <si>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</si>
  <si>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</si>
  <si>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</si>
  <si>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</si>
  <si>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</si>
  <si>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</si>
  <si>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</si>
  <si>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</si>
  <si>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</si>
  <si>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</si>
  <si>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</si>
  <si>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</si>
  <si>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</si>
  <si>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</si>
  <si>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</si>
  <si>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</si>
  <si>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</si>
  <si>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</si>
  <si>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</si>
  <si>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</si>
  <si>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</si>
  <si>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</si>
  <si>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</si>
  <si>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</si>
  <si>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</si>
  <si>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</si>
  <si>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</si>
  <si>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</si>
  <si>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</si>
  <si>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</si>
  <si>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</si>
  <si>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</si>
  <si>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</si>
  <si>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</si>
  <si>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</si>
  <si>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</si>
  <si>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</si>
  <si>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</si>
  <si>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</si>
  <si>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</si>
  <si>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</si>
  <si>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</si>
  <si>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</si>
  <si>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</si>
  <si>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</si>
  <si>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</si>
  <si>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</si>
  <si>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</si>
  <si>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</si>
  <si>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</si>
  <si>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</si>
  <si>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</si>
  <si>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</si>
  <si>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</si>
  <si>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</si>
  <si>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</si>
  <si>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</si>
  <si>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</si>
  <si>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</si>
  <si>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</si>
  <si>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</si>
  <si>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</si>
  <si>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</si>
  <si>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</si>
  <si>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</si>
  <si>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</si>
  <si>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</si>
  <si>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</si>
  <si>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</si>
  <si>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</si>
  <si>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</si>
  <si>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</si>
  <si>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</si>
  <si>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</si>
  <si>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</si>
  <si>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</si>
  <si>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</si>
  <si>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</si>
  <si>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</si>
  <si>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</si>
  <si>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</si>
  <si>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</si>
  <si>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</si>
  <si>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</si>
  <si>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</si>
  <si>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</si>
  <si>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</si>
  <si>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</si>
  <si>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</si>
  <si>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</si>
  <si>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</si>
  <si>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</si>
  <si>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</si>
  <si>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</si>
  <si>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</si>
  <si>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</si>
  <si>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</si>
  <si>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</si>
  <si>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</si>
  <si>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</si>
  <si>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</si>
  <si>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</si>
  <si>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</si>
  <si>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</si>
  <si>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</si>
  <si>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</si>
  <si>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</si>
  <si>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</si>
  <si>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</si>
  <si>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</si>
  <si>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</si>
  <si>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</si>
  <si>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</si>
  <si>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</si>
  <si>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</si>
  <si>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</si>
  <si>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</si>
  <si>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</si>
  <si>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</si>
  <si>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</si>
  <si>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</si>
  <si>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</si>
  <si>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</si>
  <si>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</si>
  <si>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</si>
  <si>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</si>
  <si>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</si>
  <si>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</si>
  <si>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</si>
  <si>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</si>
  <si>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</si>
  <si>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</si>
  <si>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</si>
  <si>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</si>
  <si>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</si>
  <si>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</si>
  <si>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</si>
  <si>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</si>
  <si>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</si>
  <si>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</si>
  <si>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</si>
  <si>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</si>
  <si>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</si>
  <si>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</si>
  <si>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</si>
  <si>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</si>
  <si>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</si>
  <si>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</si>
  <si>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</si>
  <si>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</si>
  <si>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</si>
  <si>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</si>
  <si>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</si>
  <si>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</si>
  <si>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</si>
  <si>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</si>
  <si>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</si>
  <si>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</si>
  <si>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</si>
  <si>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</si>
  <si>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</si>
  <si>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</si>
  <si>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</si>
  <si>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</si>
  <si>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</si>
  <si>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</si>
  <si>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</si>
  <si>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</si>
  <si>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</si>
  <si>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</si>
  <si>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</si>
  <si>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</si>
  <si>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</si>
  <si>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</si>
  <si>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</si>
  <si>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</si>
  <si>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</si>
  <si>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</si>
  <si>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</si>
  <si>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</si>
  <si>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</si>
  <si>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</si>
  <si>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</si>
  <si>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</si>
  <si>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</si>
  <si>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</si>
  <si>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</si>
  <si>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</si>
  <si>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</si>
  <si>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</si>
  <si>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</si>
  <si>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</si>
  <si>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</si>
  <si>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</si>
  <si>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</si>
  <si>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</si>
  <si>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</si>
  <si>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</si>
  <si>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</si>
  <si>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</si>
  <si>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</si>
  <si>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</si>
  <si>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</si>
  <si>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</si>
  <si>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</si>
  <si>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</si>
  <si>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</si>
  <si>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</si>
  <si>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</si>
  <si>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</si>
  <si>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</si>
  <si>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</si>
  <si>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</si>
  <si>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</si>
  <si>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</si>
  <si>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</si>
  <si>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</si>
  <si>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</si>
  <si>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</si>
  <si>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</si>
  <si>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</si>
  <si>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</si>
  <si>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</si>
  <si>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</si>
  <si>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</si>
  <si>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</si>
  <si>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</si>
  <si>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</si>
  <si>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</si>
  <si>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</si>
  <si>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</si>
  <si>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</si>
  <si>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</si>
  <si>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</si>
  <si>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</si>
  <si>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</si>
  <si>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</si>
  <si>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</si>
  <si>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</si>
  <si>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</si>
  <si>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</si>
  <si>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</si>
  <si>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</si>
  <si>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</si>
  <si>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</si>
  <si>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</si>
  <si>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</si>
  <si>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</si>
  <si>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</si>
  <si>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</si>
  <si>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</si>
  <si>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</si>
  <si>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</si>
  <si>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</si>
  <si>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</si>
  <si>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</si>
  <si>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</si>
  <si>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</si>
  <si>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</si>
  <si>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</si>
  <si>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</si>
  <si>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</si>
  <si>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</si>
  <si>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</si>
  <si>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</si>
  <si>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</si>
  <si>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</si>
  <si>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</si>
  <si>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</si>
  <si>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</si>
  <si>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</si>
  <si>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</si>
  <si>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</si>
  <si>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</si>
  <si>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</si>
  <si>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</si>
  <si>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</si>
  <si>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</si>
  <si>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</si>
  <si>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</si>
  <si>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</si>
  <si>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</si>
  <si>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</si>
  <si>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</si>
  <si>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</si>
  <si>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</si>
  <si>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</si>
  <si>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</si>
  <si>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</si>
  <si>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</si>
  <si>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</si>
  <si>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</si>
  <si>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</si>
  <si>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</si>
  <si>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</si>
  <si>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</si>
  <si>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</si>
  <si>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</si>
  <si>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</si>
  <si>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</si>
  <si>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</si>
  <si>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</si>
  <si>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</si>
  <si>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</si>
  <si>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</si>
  <si>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</si>
  <si>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</si>
  <si>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</si>
  <si>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</si>
  <si>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</si>
  <si>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</si>
  <si>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</si>
  <si>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</si>
  <si>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</si>
  <si>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</si>
  <si>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</si>
  <si>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</si>
  <si>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</si>
  <si>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</si>
  <si>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</si>
  <si>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</si>
  <si>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</si>
  <si>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</si>
  <si>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</si>
  <si>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</si>
  <si>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</si>
  <si>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</si>
  <si>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</si>
  <si>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</si>
  <si>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</si>
  <si>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</si>
  <si>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</si>
  <si>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</si>
  <si>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</si>
  <si>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</si>
  <si>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</si>
  <si>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</si>
  <si>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</si>
  <si>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</si>
  <si>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</si>
  <si>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</si>
  <si>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</si>
  <si>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</si>
  <si>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</si>
  <si>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</si>
  <si>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</si>
  <si>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</si>
  <si>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</si>
  <si>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</si>
  <si>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</si>
  <si>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</si>
  <si>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</si>
  <si>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</si>
  <si>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</si>
  <si>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</si>
  <si>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</si>
  <si>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</si>
  <si>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</si>
  <si>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</si>
  <si>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</si>
  <si>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</si>
  <si>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</si>
  <si>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</si>
  <si>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</si>
  <si>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</si>
  <si>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</si>
  <si>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</si>
  <si>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</si>
  <si>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</si>
  <si>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</si>
  <si>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</si>
  <si>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</si>
  <si>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</si>
  <si>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</si>
  <si>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</si>
  <si>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</si>
  <si>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</si>
  <si>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</si>
  <si>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</si>
  <si>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</si>
  <si>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</si>
  <si>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</si>
  <si>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</si>
  <si>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</si>
  <si>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</si>
  <si>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</si>
  <si>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</si>
  <si>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</si>
  <si>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</si>
  <si>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</si>
  <si>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</si>
  <si>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</si>
  <si>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</si>
  <si>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</si>
  <si>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</si>
  <si>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</si>
  <si>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</si>
  <si>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</si>
  <si>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</si>
  <si>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</si>
  <si>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</si>
  <si>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</si>
  <si>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</si>
  <si>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</si>
  <si>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</si>
  <si>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</si>
  <si>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</si>
  <si>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</si>
  <si>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</si>
  <si>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</si>
  <si>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</si>
  <si>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</si>
  <si>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</si>
  <si>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</si>
  <si>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</si>
  <si>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</si>
  <si>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</si>
  <si>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</si>
  <si>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</si>
  <si>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</si>
  <si>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</si>
  <si>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</si>
  <si>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</si>
  <si>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</si>
  <si>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</si>
  <si>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</si>
  <si>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</si>
  <si>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</si>
  <si>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</si>
  <si>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</si>
  <si>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</si>
  <si>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</si>
  <si>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</si>
  <si>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</si>
  <si>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</si>
  <si>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</si>
  <si>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</si>
  <si>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</si>
  <si>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</si>
  <si>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</si>
  <si>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</si>
  <si>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</si>
  <si>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</si>
  <si>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</si>
  <si>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</si>
  <si>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</si>
  <si>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</si>
  <si>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</si>
  <si>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</si>
  <si>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</si>
  <si>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</si>
  <si>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</si>
  <si>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</si>
  <si>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</si>
  <si>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</si>
  <si>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</si>
  <si>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</si>
  <si>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</si>
  <si>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</si>
  <si>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</si>
  <si>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</si>
  <si>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</si>
  <si>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</si>
  <si>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</si>
  <si>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</si>
  <si>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</si>
  <si>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</si>
  <si>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</si>
  <si>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</si>
  <si>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</si>
  <si>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</si>
  <si>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</si>
  <si>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</si>
  <si>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</si>
  <si>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</si>
  <si>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</si>
  <si>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</si>
  <si>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</si>
  <si>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</si>
  <si>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</si>
  <si>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</si>
  <si>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</si>
  <si>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</si>
  <si>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</si>
  <si>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</si>
  <si>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</si>
  <si>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</si>
  <si>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</si>
  <si>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</si>
  <si>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</si>
  <si>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</si>
  <si>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</si>
  <si>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</si>
  <si>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</si>
  <si>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</si>
  <si>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</si>
  <si>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</si>
  <si>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</si>
  <si>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</si>
  <si>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</si>
  <si>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</si>
  <si>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</si>
  <si>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</si>
  <si>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</si>
  <si>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</si>
  <si>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</si>
  <si>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</si>
  <si>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</si>
  <si>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</si>
  <si>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</si>
  <si>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</si>
  <si>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</si>
  <si>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</si>
  <si>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</si>
  <si>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</si>
  <si>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</si>
  <si>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</si>
  <si>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</si>
  <si>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</si>
  <si>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</si>
  <si>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</si>
  <si>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</si>
  <si>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</si>
  <si>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</si>
  <si>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</si>
  <si>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</si>
  <si>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</si>
  <si>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</si>
  <si>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</si>
  <si>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</si>
  <si>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</si>
  <si>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</si>
  <si>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</si>
  <si>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</si>
  <si>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</si>
  <si>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</si>
  <si>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</si>
  <si>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</si>
  <si>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</si>
  <si>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</si>
  <si>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</si>
  <si>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</si>
  <si>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</si>
  <si>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</si>
  <si>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</si>
  <si>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</si>
  <si>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</si>
  <si>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</si>
  <si>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</si>
  <si>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</si>
  <si>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</si>
  <si>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</si>
  <si>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</si>
  <si>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</si>
  <si>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</si>
  <si>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</si>
  <si>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</si>
  <si>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</si>
  <si>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</si>
  <si>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</si>
  <si>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</si>
  <si>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</si>
  <si>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</si>
  <si>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</si>
  <si>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</si>
  <si>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</si>
  <si>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</si>
  <si>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</si>
  <si>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</si>
  <si>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</si>
  <si>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</si>
  <si>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</si>
  <si>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</si>
  <si>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</si>
  <si>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</si>
  <si>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</si>
  <si>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</si>
  <si>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</si>
  <si>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</si>
  <si>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</si>
  <si>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</si>
  <si>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</si>
  <si>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</si>
  <si>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</si>
  <si>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</si>
  <si>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</si>
  <si>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</si>
  <si>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</si>
  <si>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</si>
  <si>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</si>
  <si>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</si>
  <si>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</si>
  <si>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</si>
  <si>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</si>
  <si>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</si>
  <si>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</si>
  <si>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</si>
  <si>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</si>
  <si>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</si>
  <si>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</si>
  <si>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</si>
  <si>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</si>
  <si>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</si>
  <si>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</si>
  <si>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</si>
  <si>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</si>
  <si>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</si>
  <si>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</si>
  <si>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</si>
  <si>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</si>
  <si>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</si>
  <si>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</si>
  <si>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</si>
  <si>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</si>
  <si>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</si>
  <si>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</si>
  <si>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</si>
  <si>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</si>
  <si>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</si>
  <si>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</si>
  <si>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</si>
  <si>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</si>
  <si>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</si>
  <si>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</si>
  <si>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</si>
  <si>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</si>
  <si>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</si>
  <si>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</si>
  <si>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</si>
  <si>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</si>
  <si>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</si>
  <si>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</si>
  <si>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</si>
  <si>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</si>
  <si>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</si>
  <si>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</si>
  <si>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</si>
  <si>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</si>
  <si>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</si>
  <si>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</si>
  <si>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</si>
  <si>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</si>
  <si>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</si>
  <si>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</si>
  <si>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</si>
  <si>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</si>
  <si>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</si>
  <si>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</si>
  <si>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</si>
  <si>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</si>
  <si>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</si>
  <si>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</si>
  <si>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</si>
  <si>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</si>
  <si>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</si>
  <si>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</si>
  <si>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</si>
  <si>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</si>
  <si>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</si>
  <si>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</si>
  <si>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</si>
  <si>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</si>
  <si>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</si>
  <si>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</si>
  <si>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</si>
  <si>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</si>
  <si>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</si>
  <si>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</si>
  <si>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</si>
  <si>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</si>
  <si>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</si>
  <si>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</si>
  <si>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</si>
  <si>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</si>
  <si>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</si>
  <si>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</si>
  <si>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</si>
  <si>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</si>
  <si>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</si>
  <si>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</si>
  <si>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</si>
  <si>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</si>
  <si>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</si>
  <si>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</si>
  <si>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</si>
  <si>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</si>
  <si>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</si>
  <si>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</si>
  <si>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</si>
  <si>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</si>
  <si>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</si>
  <si>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</si>
  <si>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</si>
  <si>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</si>
  <si>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</si>
  <si>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</si>
  <si>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</si>
  <si>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</si>
  <si>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</si>
  <si>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</si>
  <si>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</si>
  <si>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</si>
  <si>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</si>
  <si>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</si>
  <si>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</si>
  <si>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</si>
  <si>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</si>
  <si>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</si>
  <si>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</si>
  <si>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</si>
  <si>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</si>
  <si>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</si>
  <si>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</si>
  <si>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</si>
  <si>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</si>
  <si>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</si>
  <si>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</si>
  <si>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</si>
  <si>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</si>
  <si>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</si>
  <si>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</si>
  <si>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</si>
  <si>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</si>
  <si>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</si>
  <si>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</si>
  <si>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</si>
  <si>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</si>
  <si>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</si>
  <si>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</si>
  <si>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</si>
  <si>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</si>
  <si>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</si>
  <si>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</si>
  <si>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</si>
  <si>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</si>
  <si>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</si>
  <si>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</si>
  <si>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</si>
  <si>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</si>
  <si>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</si>
  <si>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</si>
  <si>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</si>
  <si>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</si>
  <si>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</si>
  <si>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</si>
  <si>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</si>
  <si>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</si>
  <si>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</si>
  <si>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</si>
  <si>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</si>
  <si>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</si>
  <si>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</si>
  <si>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</si>
  <si>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</si>
  <si>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</si>
  <si>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</si>
  <si>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</si>
  <si>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</si>
  <si>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</si>
  <si>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</si>
  <si>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</si>
  <si>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</si>
  <si>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</si>
  <si>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</si>
  <si>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</si>
  <si>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</si>
  <si>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</si>
  <si>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</si>
  <si>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</si>
  <si>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</si>
  <si>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</si>
  <si>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</si>
  <si>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</si>
  <si>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</si>
  <si>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</si>
  <si>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</si>
  <si>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</si>
  <si>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</si>
  <si>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</si>
  <si>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</si>
  <si>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</si>
  <si>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</si>
  <si>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</si>
  <si>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</si>
  <si>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</si>
  <si>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</si>
  <si>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</si>
  <si>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</si>
  <si>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</si>
  <si>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</si>
  <si>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</si>
  <si>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</si>
  <si>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</si>
  <si>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</si>
  <si>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</si>
  <si>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</si>
  <si>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</si>
  <si>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</si>
  <si>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</si>
  <si>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</si>
  <si>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</si>
  <si>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</si>
  <si>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</si>
  <si>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</si>
  <si>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</si>
  <si>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</si>
  <si>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</si>
  <si>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</si>
  <si>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</si>
  <si>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</si>
  <si>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</si>
  <si>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</si>
  <si>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</si>
  <si>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</si>
  <si>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</si>
  <si>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</si>
  <si>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</si>
  <si>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</si>
  <si>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</si>
  <si>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</si>
  <si>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</si>
  <si>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</si>
  <si>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</si>
  <si>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</si>
  <si>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</si>
  <si>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</si>
  <si>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</si>
  <si>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</si>
  <si>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</si>
  <si>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</si>
  <si>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</si>
  <si>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</si>
  <si>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</si>
  <si>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</si>
  <si>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</si>
  <si>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</si>
  <si>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</si>
  <si>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</si>
  <si>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</si>
  <si>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</si>
  <si>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</si>
  <si>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</si>
  <si>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</si>
  <si>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</si>
  <si>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</si>
  <si>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</si>
  <si>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</si>
  <si>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</si>
  <si>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</si>
  <si>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</si>
  <si>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</si>
  <si>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</si>
  <si>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</si>
  <si>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</si>
  <si>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</si>
  <si>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</si>
  <si>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</si>
  <si>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</si>
  <si>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</si>
  <si>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</si>
  <si>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</si>
  <si>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</si>
  <si>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</si>
  <si>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</si>
  <si>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</si>
  <si>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</si>
  <si>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</si>
  <si>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</si>
  <si>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</si>
  <si>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</si>
  <si>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</si>
  <si>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</si>
  <si>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</si>
  <si>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</si>
  <si>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</si>
  <si>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</si>
  <si>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</si>
  <si>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</si>
  <si>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</si>
  <si>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</si>
  <si>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</si>
  <si>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</si>
  <si>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</si>
  <si>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</si>
  <si>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</si>
  <si>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</si>
  <si>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</si>
  <si>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</si>
  <si>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</si>
  <si>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</si>
  <si>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</si>
  <si>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</si>
  <si>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</si>
  <si>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</si>
  <si>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</si>
  <si>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</si>
  <si>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</si>
  <si>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</si>
  <si>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</si>
  <si>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</si>
  <si>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</si>
  <si>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</si>
  <si>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</si>
  <si>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</si>
  <si>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</si>
  <si>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</si>
  <si>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</si>
  <si>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</si>
  <si>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</si>
  <si>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</si>
  <si>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</si>
  <si>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</si>
  <si>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</si>
  <si>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</si>
  <si>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</si>
  <si>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</si>
  <si>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</si>
  <si>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</si>
  <si>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</si>
  <si>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</si>
  <si>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</si>
  <si>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</si>
  <si>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</si>
  <si>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</si>
  <si>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</si>
  <si>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</si>
  <si>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</si>
  <si>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</si>
  <si>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</si>
  <si>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</si>
  <si>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</si>
  <si>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</si>
  <si>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</si>
  <si>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</si>
  <si>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</si>
  <si>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</si>
  <si>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</si>
  <si>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</si>
  <si>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</si>
  <si>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</si>
  <si>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</si>
  <si>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</si>
  <si>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</si>
  <si>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</si>
  <si>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</si>
  <si>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</si>
  <si>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</si>
  <si>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</si>
  <si>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</si>
  <si>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</si>
  <si>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</si>
  <si>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</si>
  <si>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</si>
  <si>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</si>
  <si>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</si>
  <si>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</si>
  <si>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</si>
  <si>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</si>
  <si>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</si>
  <si>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</si>
  <si>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</si>
  <si>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</si>
  <si>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</si>
  <si>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</si>
  <si>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</si>
  <si>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</si>
  <si>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</si>
  <si>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</si>
  <si>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</si>
  <si>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</si>
  <si>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</si>
  <si>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</si>
  <si>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</si>
  <si>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</si>
  <si>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</si>
  <si>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</si>
  <si>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</si>
  <si>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</si>
  <si>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</si>
  <si>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</si>
  <si>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</si>
  <si>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</si>
  <si>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</si>
  <si>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</si>
  <si>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</si>
  <si>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</si>
  <si>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</si>
  <si>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</si>
  <si>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</si>
  <si>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</si>
  <si>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</si>
  <si>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</si>
  <si>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</si>
  <si>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</si>
  <si>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</si>
  <si>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</si>
  <si>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</si>
  <si>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</si>
  <si>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</si>
  <si>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</si>
  <si>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</si>
  <si>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</si>
  <si>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</si>
  <si>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</si>
  <si>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</si>
  <si>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</si>
  <si>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</si>
  <si>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</si>
  <si>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</si>
  <si>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</si>
  <si>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</si>
  <si>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</si>
  <si>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</si>
  <si>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</si>
  <si>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</si>
  <si>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</si>
  <si>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</si>
  <si>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</si>
  <si>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</si>
  <si>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</si>
  <si>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</si>
  <si>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</si>
  <si>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</si>
  <si>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</si>
  <si>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</si>
  <si>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</si>
  <si>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</si>
  <si>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</si>
  <si>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</si>
  <si>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</si>
  <si>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</si>
  <si>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</si>
  <si>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</si>
  <si>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</si>
  <si>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</si>
  <si>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</si>
  <si>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</si>
  <si>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</si>
  <si>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</si>
  <si>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</si>
  <si>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</si>
  <si>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</si>
  <si>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</si>
  <si>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</si>
  <si>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</si>
  <si>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</si>
  <si>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</si>
  <si>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</si>
  <si>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</si>
  <si>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</si>
  <si>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</si>
  <si>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</si>
  <si>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</si>
  <si>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</si>
  <si>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</si>
  <si>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</si>
  <si>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</si>
  <si>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</si>
  <si>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</si>
  <si>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</si>
  <si>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</si>
  <si>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</si>
  <si>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</si>
  <si>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</si>
  <si>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</si>
  <si>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</si>
  <si>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</si>
  <si>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</si>
  <si>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</si>
  <si>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</si>
  <si>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</si>
  <si>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</si>
  <si>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</si>
  <si>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</si>
  <si>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</si>
  <si>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</si>
  <si>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</si>
  <si>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</si>
  <si>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</si>
  <si>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</si>
  <si>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</si>
  <si>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</si>
  <si>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</si>
  <si>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</si>
  <si>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</si>
  <si>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</si>
  <si>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</si>
  <si>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</si>
  <si>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</si>
  <si>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</si>
  <si>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</si>
  <si>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</si>
  <si>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</si>
  <si>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</si>
  <si>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</si>
  <si>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</si>
  <si>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</si>
  <si>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</si>
  <si>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</si>
  <si>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</si>
  <si>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</si>
  <si>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</si>
  <si>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</si>
  <si>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</si>
  <si>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</si>
  <si>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</si>
  <si>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</si>
  <si>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</si>
  <si>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</si>
  <si>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</si>
  <si>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</si>
  <si>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</si>
  <si>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</si>
  <si>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</si>
  <si>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</si>
  <si>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</si>
  <si>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</si>
  <si>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</si>
  <si>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</si>
  <si>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</si>
  <si>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</si>
  <si>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</si>
  <si>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</si>
  <si>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</si>
  <si>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</si>
  <si>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</si>
  <si>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</si>
  <si>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</si>
  <si>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</si>
  <si>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</si>
  <si>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</si>
  <si>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</si>
  <si>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</si>
  <si>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</si>
  <si>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</si>
  <si>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</si>
  <si>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</si>
  <si>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</si>
  <si>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</si>
  <si>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</si>
  <si>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</si>
  <si>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</si>
  <si>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</si>
  <si>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</si>
  <si>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</si>
  <si>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</si>
  <si>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</si>
  <si>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</si>
  <si>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</si>
  <si>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</si>
  <si>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</si>
  <si>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</si>
  <si>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</si>
  <si>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</si>
  <si>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</si>
  <si>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</si>
  <si>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</si>
  <si>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</si>
  <si>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</si>
  <si>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</si>
  <si>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</si>
  <si>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</si>
  <si>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</si>
  <si>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</si>
  <si>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</si>
  <si>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</si>
  <si>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</si>
  <si>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</si>
  <si>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</si>
  <si>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</si>
  <si>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</si>
  <si>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</si>
  <si>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</si>
  <si>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</si>
  <si>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</si>
  <si>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</si>
  <si>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</si>
  <si>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</si>
  <si>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</si>
  <si>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</si>
  <si>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</si>
  <si>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</si>
  <si>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</si>
  <si>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</si>
  <si>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</si>
  <si>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</si>
  <si>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</si>
  <si>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</si>
  <si>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</si>
  <si>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</si>
  <si>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</si>
  <si>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</si>
  <si>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</si>
  <si>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</si>
  <si>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</si>
  <si>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</si>
  <si>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</si>
  <si>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</si>
  <si>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</si>
  <si>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</si>
  <si>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</si>
  <si>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</si>
  <si>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</si>
  <si>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</si>
  <si>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</si>
  <si>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</si>
  <si>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</si>
  <si>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</si>
  <si>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</si>
  <si>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</si>
  <si>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</si>
  <si>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</si>
  <si>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</si>
  <si>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</si>
  <si>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</si>
  <si>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</si>
  <si>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</si>
  <si>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</si>
  <si>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</si>
  <si>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</si>
  <si>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</si>
  <si>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</si>
  <si>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</si>
  <si>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</si>
  <si>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</si>
  <si>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</si>
  <si>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</si>
  <si>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</si>
  <si>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</si>
  <si>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</si>
  <si>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</si>
  <si>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</si>
  <si>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</si>
  <si>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</si>
  <si>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</si>
  <si>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</si>
  <si>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</si>
  <si>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</si>
  <si>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</si>
  <si>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</si>
  <si>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</si>
  <si>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</si>
  <si>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</si>
  <si>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</si>
  <si>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</si>
  <si>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</si>
  <si>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</si>
  <si>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</si>
  <si>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</si>
  <si>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</si>
  <si>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</si>
  <si>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</si>
  <si>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</si>
  <si>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</si>
  <si>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</si>
  <si>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</si>
  <si>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</si>
  <si>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</si>
  <si>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</si>
  <si>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</si>
  <si>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</si>
  <si>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</si>
  <si>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</si>
  <si>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</si>
  <si>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</si>
  <si>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</si>
  <si>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</si>
  <si>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</si>
  <si>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</si>
  <si>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</si>
  <si>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</si>
  <si>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</si>
  <si>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</si>
  <si>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</si>
  <si>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</si>
  <si>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</si>
  <si>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</si>
  <si>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</si>
  <si>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</si>
  <si>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</si>
  <si>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</si>
  <si>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</si>
  <si>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</si>
  <si>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</si>
  <si>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</si>
  <si>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</si>
  <si>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</si>
  <si>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</si>
  <si>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</si>
  <si>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</si>
  <si>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</si>
  <si>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</si>
  <si>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</si>
  <si>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</si>
  <si>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</si>
  <si>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</si>
  <si>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</si>
  <si>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</si>
  <si>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</si>
  <si>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</si>
  <si>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</si>
  <si>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</si>
  <si>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</si>
  <si>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</si>
  <si>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</si>
  <si>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</si>
  <si>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</si>
  <si>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</si>
  <si>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</si>
  <si>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</si>
  <si>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</si>
  <si>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</si>
  <si>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</si>
  <si>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</si>
  <si>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</si>
  <si>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</si>
  <si>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</si>
  <si>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</si>
  <si>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</si>
  <si>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</si>
  <si>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</si>
  <si>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</si>
  <si>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</si>
  <si>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</si>
  <si>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</si>
  <si>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</si>
  <si>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</si>
  <si>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</si>
  <si>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</si>
  <si>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</si>
  <si>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</si>
  <si>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</si>
  <si>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</si>
  <si>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</si>
  <si>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</si>
  <si>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</si>
  <si>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</si>
  <si>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</si>
  <si>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</si>
  <si>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</si>
  <si>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</si>
  <si>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</si>
  <si>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</si>
  <si>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</si>
  <si>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</si>
  <si>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</si>
  <si>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</si>
  <si>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</si>
  <si>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</si>
  <si>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</si>
  <si>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</si>
  <si>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</si>
  <si>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</si>
  <si>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</si>
  <si>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</si>
  <si>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</si>
  <si>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</si>
  <si>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</si>
  <si>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</si>
  <si>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</si>
  <si>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</si>
  <si>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</si>
  <si>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</si>
  <si>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</si>
  <si>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</si>
  <si>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</si>
  <si>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</si>
  <si>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</si>
  <si>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</si>
  <si>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</si>
  <si>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</si>
  <si>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</si>
  <si>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</si>
  <si>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</si>
  <si>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</si>
  <si>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</si>
  <si>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</si>
  <si>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</si>
  <si>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</si>
  <si>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</si>
  <si>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</si>
  <si>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</si>
  <si>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</si>
  <si>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</si>
  <si>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</si>
  <si>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</si>
  <si>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</si>
  <si>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</si>
  <si>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</si>
  <si>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</si>
  <si>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</si>
  <si>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</si>
  <si>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</si>
  <si>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</si>
  <si>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</si>
  <si>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</si>
  <si>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</si>
  <si>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</si>
  <si>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</si>
  <si>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</si>
  <si>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</si>
  <si>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</si>
  <si>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</si>
  <si>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</si>
  <si>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</si>
  <si>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</si>
  <si>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</si>
  <si>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</si>
  <si>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</si>
  <si>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</si>
  <si>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</si>
  <si>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</si>
  <si>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</si>
  <si>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</si>
  <si>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</si>
  <si>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</si>
  <si>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</si>
  <si>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</si>
  <si>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</si>
  <si>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</si>
  <si>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</si>
  <si>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</si>
  <si>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</si>
  <si>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</si>
  <si>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</si>
  <si>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</si>
  <si>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</si>
  <si>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</si>
  <si>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</si>
  <si>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</si>
  <si>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</si>
  <si>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</si>
  <si>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</si>
  <si>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</si>
  <si>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</si>
  <si>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</si>
  <si>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</si>
  <si>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</si>
  <si>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</si>
  <si>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</si>
  <si>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</si>
  <si>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</si>
  <si>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</si>
  <si>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</si>
  <si>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</si>
  <si>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</si>
  <si>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</si>
  <si>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</si>
  <si>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</si>
  <si>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</si>
  <si>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</si>
  <si>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</si>
  <si>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</si>
  <si>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</si>
  <si>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</si>
  <si>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</si>
  <si>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</si>
  <si>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</si>
  <si>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</si>
  <si>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</si>
  <si>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</si>
  <si>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</si>
  <si>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</si>
  <si>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</si>
  <si>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</si>
  <si>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</si>
  <si>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</si>
  <si>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</si>
  <si>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</si>
  <si>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</si>
  <si>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</si>
  <si>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</si>
  <si>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</si>
  <si>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</si>
  <si>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</si>
  <si>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</si>
  <si>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</si>
  <si>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</si>
  <si>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</si>
  <si>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</si>
  <si>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</si>
  <si>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</si>
  <si>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</si>
  <si>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</si>
  <si>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</si>
  <si>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</si>
  <si>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</si>
  <si>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</si>
  <si>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</si>
  <si>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</si>
  <si>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</si>
  <si>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</si>
  <si>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</si>
  <si>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</si>
  <si>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</si>
  <si>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</si>
  <si>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</si>
  <si>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</si>
  <si>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</si>
  <si>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</si>
  <si>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</si>
  <si>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</si>
  <si>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</si>
  <si>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</si>
  <si>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</si>
  <si>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</si>
  <si>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</si>
  <si>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</si>
  <si>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</si>
  <si>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</si>
  <si>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</si>
  <si>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</si>
  <si>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</si>
  <si>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</si>
  <si>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</si>
  <si>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</si>
  <si>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</si>
  <si>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</si>
  <si>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</si>
  <si>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</si>
  <si>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</si>
  <si>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</si>
  <si>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</si>
  <si>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</si>
  <si>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</si>
  <si>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</si>
  <si>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</si>
  <si>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</si>
  <si>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</si>
  <si>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</si>
  <si>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</si>
  <si>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</si>
  <si>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</si>
  <si>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</si>
  <si>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</si>
  <si>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</si>
  <si>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</si>
  <si>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</si>
  <si>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</si>
  <si>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</si>
  <si>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</si>
  <si>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</si>
  <si>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</si>
  <si>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</si>
  <si>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</si>
  <si>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</si>
  <si>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</si>
  <si>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</si>
  <si>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</si>
  <si>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</si>
  <si>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</si>
  <si>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</si>
  <si>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</si>
  <si>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</si>
  <si>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</si>
  <si>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</si>
  <si>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</si>
  <si>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</si>
  <si>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</si>
  <si>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</si>
  <si>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</si>
  <si>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</si>
  <si>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</si>
  <si>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</si>
  <si>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</si>
  <si>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</si>
  <si>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</si>
  <si>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</si>
  <si>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</si>
  <si>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</si>
  <si>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</si>
  <si>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</si>
  <si>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</si>
  <si>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</si>
  <si>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</si>
  <si>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</si>
  <si>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</si>
  <si>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</si>
  <si>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</si>
  <si>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</si>
  <si>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</si>
  <si>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</si>
  <si>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</si>
  <si>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</si>
  <si>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</si>
  <si>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</si>
  <si>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</si>
  <si>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</si>
  <si>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</si>
  <si>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</si>
  <si>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</si>
  <si>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</si>
  <si>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</si>
  <si>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</si>
  <si>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</si>
  <si>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</si>
  <si>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</si>
  <si>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</si>
  <si>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</si>
  <si>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</si>
  <si>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</si>
  <si>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</si>
  <si>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</si>
  <si>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</si>
  <si>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</si>
  <si>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</si>
  <si>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</si>
  <si>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</si>
  <si>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</si>
  <si>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</si>
  <si>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</si>
  <si>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</si>
  <si>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</si>
  <si>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</si>
  <si>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</si>
  <si>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</si>
  <si>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</si>
  <si>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</si>
  <si>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</si>
  <si>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</si>
  <si>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</si>
  <si>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</si>
  <si>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</si>
  <si>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</si>
  <si>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</si>
  <si>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</si>
  <si>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</si>
  <si>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</si>
  <si>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</si>
  <si>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</si>
  <si>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</si>
  <si>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</si>
  <si>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</si>
  <si>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</si>
  <si>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</si>
  <si>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</si>
  <si>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</si>
  <si>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</si>
  <si>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</si>
  <si>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</si>
  <si>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</si>
  <si>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</si>
  <si>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</si>
  <si>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</si>
  <si>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</si>
  <si>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</si>
  <si>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</si>
  <si>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</si>
  <si>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</si>
  <si>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</si>
  <si>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</si>
  <si>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</si>
  <si>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</si>
  <si>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</si>
  <si>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</si>
  <si>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</si>
  <si>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</si>
  <si>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</si>
  <si>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</si>
  <si>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</si>
  <si>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</si>
  <si>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</si>
  <si>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</si>
  <si>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</si>
  <si>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</si>
  <si>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</si>
  <si>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</si>
  <si>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</si>
  <si>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</si>
  <si>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</si>
  <si>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</si>
  <si>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</si>
  <si>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</si>
  <si>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</si>
  <si>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</si>
  <si>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</si>
  <si>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</si>
  <si>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</si>
  <si>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</si>
  <si>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</si>
  <si>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</si>
  <si>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</si>
  <si>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</si>
  <si>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</si>
  <si>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</si>
  <si>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</si>
  <si>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</si>
  <si>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</si>
  <si>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</si>
  <si>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</si>
  <si>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</si>
  <si>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</si>
  <si>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</si>
  <si>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</si>
  <si>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</si>
  <si>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</si>
  <si>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</si>
  <si>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</si>
  <si>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</si>
  <si>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</si>
  <si>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</si>
  <si>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</si>
  <si>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</si>
  <si>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</si>
  <si>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</si>
  <si>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</si>
  <si>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</si>
  <si>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</si>
  <si>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</si>
  <si>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</si>
  <si>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</si>
  <si>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</si>
  <si>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</si>
  <si>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</si>
  <si>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</si>
  <si>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</si>
  <si>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</si>
  <si>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</si>
  <si>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</si>
  <si>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</si>
  <si>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</si>
  <si>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</si>
  <si>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</si>
  <si>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</si>
  <si>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</si>
  <si>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</si>
  <si>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</si>
  <si>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</si>
  <si>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</si>
  <si>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</si>
  <si>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</si>
  <si>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</si>
  <si>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</si>
  <si>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</si>
  <si>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</si>
  <si>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</si>
  <si>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</si>
  <si>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</si>
  <si>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</si>
  <si>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</si>
  <si>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</si>
  <si>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</si>
  <si>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</si>
  <si>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</si>
  <si>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</si>
  <si>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</si>
  <si>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</si>
  <si>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</si>
  <si>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</si>
  <si>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</si>
  <si>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</si>
  <si>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</si>
  <si>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</si>
  <si>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</si>
  <si>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</si>
  <si>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</si>
  <si>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</si>
  <si>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</si>
  <si>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</si>
  <si>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</si>
  <si>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</si>
  <si>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</si>
  <si>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</si>
  <si>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</si>
  <si>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</si>
  <si>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</si>
  <si>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</si>
  <si>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</si>
  <si>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</si>
  <si>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</si>
  <si>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</si>
  <si>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</si>
  <si>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</si>
  <si>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</si>
  <si>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</si>
  <si>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</si>
  <si>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</si>
  <si>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</si>
  <si>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</si>
  <si>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</si>
  <si>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</si>
  <si>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</si>
  <si>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</si>
  <si>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</si>
  <si>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</si>
  <si>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</si>
  <si>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</si>
  <si>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</si>
  <si>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</si>
  <si>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</si>
  <si>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</si>
  <si>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</si>
  <si>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</si>
  <si>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</si>
  <si>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</si>
  <si>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</si>
  <si>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</si>
  <si>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</si>
  <si>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</si>
  <si>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</si>
  <si>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</si>
  <si>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</si>
  <si>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</si>
  <si>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</si>
  <si>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</si>
  <si>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</si>
  <si>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</si>
  <si>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</si>
  <si>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</si>
  <si>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</si>
  <si>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</si>
  <si>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</si>
  <si>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</si>
  <si>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</si>
  <si>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</si>
  <si>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</si>
  <si>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</si>
  <si>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</si>
  <si>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</si>
  <si>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</si>
  <si>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</si>
  <si>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</si>
  <si>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</si>
  <si>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</si>
  <si>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</si>
  <si>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</si>
  <si>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</si>
  <si>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</si>
  <si>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</si>
  <si>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</si>
  <si>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</si>
  <si>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</si>
  <si>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</si>
  <si>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</si>
  <si>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</si>
  <si>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</si>
  <si>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</si>
  <si>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</si>
  <si>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</si>
  <si>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</si>
  <si>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</si>
  <si>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</si>
  <si>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</si>
  <si>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</si>
  <si>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</si>
  <si>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</si>
  <si>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</si>
  <si>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</si>
  <si>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</si>
  <si>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</si>
  <si>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</si>
  <si>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</si>
  <si>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</si>
  <si>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</si>
  <si>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</si>
  <si>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</si>
  <si>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</si>
  <si>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</si>
  <si>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</si>
  <si>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</si>
  <si>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</si>
  <si>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</si>
  <si>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</si>
  <si>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</si>
  <si>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</si>
  <si>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</si>
  <si>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</si>
  <si>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</si>
  <si>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</si>
  <si>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</si>
  <si>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</si>
  <si>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</si>
  <si>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</si>
  <si>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</si>
  <si>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</si>
  <si>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</si>
  <si>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</si>
  <si>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</si>
  <si>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</si>
  <si>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</si>
  <si>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</si>
  <si>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</si>
  <si>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</si>
  <si>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</si>
  <si>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</si>
  <si>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</si>
  <si>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</si>
  <si>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</si>
  <si>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</si>
  <si>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</si>
  <si>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</si>
  <si>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</si>
  <si>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</si>
  <si>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</si>
  <si>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</si>
  <si>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</si>
  <si>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</si>
  <si>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</si>
  <si>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</si>
  <si>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</si>
  <si>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</si>
  <si>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</si>
  <si>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</si>
  <si>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</si>
  <si>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</si>
  <si>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</si>
  <si>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</si>
  <si>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</si>
  <si>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</si>
  <si>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</si>
  <si>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</si>
  <si>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</si>
  <si>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</si>
  <si>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</si>
  <si>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</si>
  <si>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</si>
  <si>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</si>
  <si>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</si>
  <si>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</si>
  <si>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</si>
  <si>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</si>
  <si>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</si>
  <si>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</si>
  <si>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</si>
  <si>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</si>
  <si>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</si>
  <si>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</si>
  <si>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</si>
  <si>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</si>
  <si>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</si>
  <si>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</si>
  <si>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</si>
  <si>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</si>
  <si>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</si>
  <si>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</si>
  <si>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</si>
  <si>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</si>
  <si>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</si>
  <si>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</si>
  <si>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</si>
  <si>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</si>
  <si>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</si>
  <si>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</si>
  <si>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</si>
  <si>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</si>
  <si>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</si>
  <si>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</si>
  <si>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</si>
  <si>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</si>
  <si>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</si>
  <si>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</si>
  <si>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</si>
  <si>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</si>
  <si>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</si>
  <si>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</si>
  <si>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</si>
  <si>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</si>
  <si>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</si>
  <si>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</si>
  <si>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</si>
  <si>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</si>
  <si>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</si>
  <si>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</si>
  <si>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</si>
  <si>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</si>
  <si>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</si>
  <si>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</si>
  <si>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</si>
  <si>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</si>
  <si>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</si>
  <si>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</si>
  <si>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</si>
  <si>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</si>
  <si>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</si>
  <si>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</si>
  <si>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</si>
  <si>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</si>
  <si>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</si>
  <si>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</si>
  <si>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</si>
  <si>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</si>
  <si>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</si>
  <si>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</si>
  <si>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</si>
  <si>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</si>
  <si>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</si>
  <si>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</si>
  <si>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</si>
  <si>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</si>
  <si>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</si>
  <si>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</si>
  <si>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</si>
  <si>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</si>
  <si>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</si>
  <si>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</si>
  <si>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</si>
  <si>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</si>
  <si>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</si>
  <si>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</si>
  <si>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</si>
  <si>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</si>
  <si>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</si>
  <si>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</si>
  <si>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</si>
  <si>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</si>
  <si>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</si>
  <si>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</si>
  <si>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</si>
  <si>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</si>
  <si>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</si>
  <si>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</si>
  <si>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</si>
  <si>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</si>
  <si>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</si>
  <si>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</si>
  <si>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</si>
  <si>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</si>
  <si>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</si>
  <si>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</si>
  <si>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</si>
  <si>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</si>
  <si>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</si>
  <si>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</si>
  <si>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</si>
  <si>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</si>
  <si>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</si>
  <si>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</si>
  <si>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</si>
  <si>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</si>
  <si>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</si>
  <si>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</si>
  <si>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</si>
  <si>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</si>
  <si>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</si>
  <si>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</si>
  <si>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</si>
  <si>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</si>
  <si>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</si>
  <si>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</si>
  <si>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</si>
  <si>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</si>
  <si>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</si>
  <si>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</si>
  <si>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</si>
  <si>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</si>
  <si>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</si>
  <si>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</si>
  <si>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</si>
  <si>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</si>
  <si>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</si>
  <si>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</si>
  <si>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</si>
  <si>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</si>
  <si>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</si>
  <si>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</si>
  <si>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</si>
  <si>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</si>
  <si>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</si>
  <si>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</si>
  <si>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</si>
  <si>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</si>
  <si>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</si>
  <si>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</si>
  <si>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</si>
  <si>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</si>
  <si>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</si>
  <si>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</si>
  <si>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</si>
  <si>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</si>
  <si>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</si>
  <si>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</si>
  <si>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</si>
  <si>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</si>
  <si>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</si>
  <si>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</si>
  <si>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</si>
  <si>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</si>
  <si>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</si>
  <si>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</si>
  <si>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</si>
  <si>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</si>
  <si>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</si>
  <si>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</si>
  <si>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</si>
  <si>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</si>
  <si>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</si>
  <si>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</si>
  <si>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</si>
  <si>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</si>
  <si>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</si>
  <si>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</si>
  <si>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</si>
  <si>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</si>
  <si>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</si>
  <si>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</si>
  <si>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</si>
  <si>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</si>
  <si>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</si>
  <si>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</si>
  <si>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</si>
  <si>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</si>
  <si>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</si>
  <si>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</si>
  <si>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</si>
  <si>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</si>
  <si>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</si>
  <si>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</si>
  <si>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</si>
  <si>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</si>
  <si>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</si>
  <si>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</si>
  <si>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</si>
  <si>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</si>
  <si>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</si>
  <si>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</si>
  <si>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</si>
  <si>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</si>
  <si>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</si>
  <si>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</si>
  <si>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</si>
  <si>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</si>
  <si>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</si>
  <si>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</si>
  <si>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</si>
  <si>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</si>
  <si>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</si>
  <si>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</si>
  <si>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</si>
  <si>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</si>
  <si>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</si>
  <si>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</si>
  <si>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</si>
  <si>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</si>
  <si>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</si>
  <si>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</si>
  <si>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</si>
  <si>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</si>
  <si>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</si>
  <si>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</si>
  <si>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</si>
  <si>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</si>
  <si>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</si>
  <si>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</si>
  <si>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</si>
  <si>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</si>
  <si>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</si>
  <si>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</si>
  <si>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</si>
  <si>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</si>
  <si>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</si>
  <si>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</si>
  <si>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</si>
  <si>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</si>
  <si>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</si>
  <si>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</si>
  <si>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</si>
  <si>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</si>
  <si>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</si>
  <si>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</si>
  <si>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</si>
  <si>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</si>
  <si>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</si>
  <si>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</si>
  <si>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</si>
  <si>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</si>
  <si>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</si>
  <si>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</si>
  <si>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</si>
  <si>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</si>
  <si>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</si>
  <si>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</si>
  <si>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</si>
  <si>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</si>
  <si>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</si>
  <si>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</si>
  <si>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</si>
  <si>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</si>
  <si>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</si>
  <si>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</si>
  <si>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</si>
  <si>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</si>
  <si>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</si>
  <si>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</si>
  <si>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</si>
  <si>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</si>
  <si>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</si>
  <si>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</si>
  <si>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</si>
  <si>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</si>
  <si>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</si>
  <si>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</si>
  <si>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</si>
  <si>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</si>
  <si>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</si>
  <si>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</si>
  <si>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</si>
  <si>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</si>
  <si>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</si>
  <si>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</si>
  <si>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</si>
  <si>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</si>
  <si>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</si>
  <si>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</si>
  <si>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</si>
  <si>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</si>
  <si>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</si>
  <si>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</si>
  <si>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</si>
  <si>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</si>
  <si>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</si>
  <si>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</si>
  <si>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</si>
  <si>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</si>
  <si>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</si>
  <si>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</si>
  <si>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</si>
  <si>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</si>
  <si>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</si>
  <si>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</si>
  <si>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</si>
  <si>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</si>
  <si>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</si>
  <si>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</si>
  <si>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</si>
  <si>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</si>
  <si>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</si>
  <si>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</si>
  <si>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</si>
  <si>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</si>
  <si>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</si>
  <si>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</si>
  <si>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</si>
  <si>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</si>
  <si>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</si>
  <si>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</si>
  <si>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</si>
  <si>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</si>
  <si>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</si>
  <si>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</si>
  <si>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</si>
  <si>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</si>
  <si>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</si>
  <si>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</si>
  <si>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</si>
  <si>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</si>
  <si>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</si>
  <si>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</si>
  <si>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</si>
  <si>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</si>
  <si>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</si>
  <si>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</si>
  <si>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</si>
  <si>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</si>
  <si>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</si>
  <si>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</si>
  <si>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</si>
  <si>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</si>
  <si>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</si>
  <si>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</si>
  <si>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</si>
  <si>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</si>
  <si>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</si>
  <si>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</si>
  <si>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</si>
  <si>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</si>
  <si>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</si>
  <si>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</si>
  <si>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</si>
  <si>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</si>
  <si>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</si>
  <si>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</si>
  <si>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</si>
  <si>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</si>
  <si>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</si>
  <si>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</si>
  <si>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</si>
  <si>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</si>
  <si>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</si>
  <si>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</si>
  <si>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</si>
  <si>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</si>
  <si>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</si>
  <si>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</si>
  <si>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</si>
  <si>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</si>
  <si>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</si>
  <si>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</si>
  <si>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</si>
  <si>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</si>
  <si>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</si>
  <si>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</si>
  <si>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</si>
  <si>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</si>
  <si>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</si>
  <si>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</si>
  <si>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</si>
  <si>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</si>
  <si>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</si>
  <si>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</si>
  <si>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</si>
  <si>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</si>
  <si>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</si>
  <si>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</si>
  <si>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</si>
  <si>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</si>
  <si>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</si>
  <si>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</si>
  <si>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</si>
  <si>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</si>
  <si>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</si>
  <si>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</si>
  <si>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</si>
  <si>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</si>
  <si>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</si>
  <si>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</si>
  <si>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</si>
  <si>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</si>
  <si>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</si>
  <si>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</si>
  <si>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</si>
  <si>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</si>
  <si>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</si>
  <si>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</si>
  <si>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</si>
  <si>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</si>
  <si>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</si>
  <si>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</si>
  <si>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</si>
  <si>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</si>
  <si>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</si>
  <si>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</si>
  <si>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</si>
  <si>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</si>
  <si>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</si>
  <si>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</si>
  <si>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</si>
  <si>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</si>
  <si>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</si>
  <si>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</si>
  <si>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</si>
  <si>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</si>
  <si>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</si>
  <si>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</si>
  <si>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</si>
  <si>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</si>
  <si>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</si>
  <si>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</si>
  <si>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</si>
  <si>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</si>
  <si>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</si>
  <si>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</si>
  <si>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</si>
  <si>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</si>
  <si>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</si>
  <si>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</si>
  <si>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</si>
  <si>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</si>
  <si>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</si>
  <si>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</si>
  <si>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</si>
  <si>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</si>
  <si>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</si>
  <si>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</si>
  <si>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</si>
  <si>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</si>
  <si>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</si>
  <si>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</si>
  <si>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</si>
  <si>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</si>
  <si>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</si>
  <si>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</si>
  <si>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</si>
  <si>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</si>
  <si>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</si>
  <si>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</si>
  <si>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</si>
  <si>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</si>
  <si>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</si>
  <si>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</si>
  <si>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</si>
  <si>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</si>
  <si>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</si>
  <si>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</si>
  <si>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</si>
  <si>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</si>
  <si>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</si>
  <si>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</si>
  <si>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</si>
  <si>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</si>
  <si>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</si>
  <si>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</si>
  <si>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</si>
  <si>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</si>
  <si>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</si>
  <si>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</si>
  <si>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</si>
  <si>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</si>
  <si>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</si>
  <si>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</si>
  <si>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</si>
  <si>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</si>
  <si>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</si>
  <si>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</si>
  <si>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</si>
  <si>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</si>
  <si>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</si>
  <si>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</si>
  <si>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</si>
  <si>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</si>
  <si>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</si>
  <si>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</si>
  <si>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</si>
  <si>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</si>
  <si>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</si>
  <si>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</si>
  <si>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</si>
  <si>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</si>
  <si>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</si>
  <si>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</si>
  <si>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</si>
  <si>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</si>
  <si>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</si>
  <si>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</si>
  <si>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</si>
  <si>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</si>
  <si>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</si>
  <si>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</si>
  <si>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</si>
  <si>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</si>
  <si>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</si>
  <si>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</si>
  <si>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</si>
  <si>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</si>
  <si>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</si>
  <si>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</si>
  <si>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</si>
  <si>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</si>
  <si>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</si>
  <si>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</si>
  <si>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</si>
  <si>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</si>
  <si>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</si>
  <si>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</si>
  <si>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</si>
  <si>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</si>
  <si>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</si>
  <si>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</si>
  <si>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</si>
  <si>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</si>
  <si>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</si>
  <si>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</si>
  <si>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</si>
  <si>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</si>
  <si>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</si>
  <si>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</si>
  <si>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</si>
  <si>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</si>
  <si>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</si>
  <si>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</si>
  <si>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</si>
  <si>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</si>
  <si>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</si>
  <si>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</si>
  <si>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</si>
  <si>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</si>
  <si>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</si>
  <si>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</si>
  <si>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</si>
  <si>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</si>
  <si>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</si>
  <si>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</si>
  <si>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</si>
  <si>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</si>
  <si>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</si>
  <si>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</si>
  <si>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</si>
  <si>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</si>
  <si>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</si>
  <si>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</si>
  <si>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</si>
  <si>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</si>
  <si>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</si>
  <si>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</si>
  <si>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</si>
  <si>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</si>
  <si>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</si>
  <si>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</si>
  <si>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</si>
  <si>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</si>
  <si>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</si>
  <si>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</si>
  <si>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</si>
  <si>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</si>
  <si>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</si>
  <si>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</si>
  <si>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</si>
  <si>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</si>
  <si>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</si>
  <si>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</si>
  <si>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</si>
  <si>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</si>
  <si>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</si>
  <si>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</si>
  <si>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</si>
  <si>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</si>
  <si>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</si>
  <si>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</si>
  <si>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</si>
  <si>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</si>
  <si>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</si>
  <si>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</si>
  <si>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</si>
  <si>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</si>
  <si>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</si>
  <si>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</si>
  <si>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</si>
  <si>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</si>
  <si>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</si>
  <si>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</si>
  <si>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</si>
  <si>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</si>
  <si>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</si>
  <si>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</si>
  <si>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</si>
  <si>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</si>
  <si>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</si>
  <si>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</si>
  <si>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</si>
  <si>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</si>
  <si>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</si>
  <si>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</si>
  <si>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</si>
  <si>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</si>
  <si>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</si>
  <si>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</si>
  <si>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</si>
  <si>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</si>
  <si>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</si>
  <si>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</si>
  <si>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</si>
  <si>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</si>
  <si>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</si>
  <si>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</si>
  <si>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</si>
  <si>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</si>
  <si>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</si>
  <si>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</si>
  <si>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</si>
  <si>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</si>
  <si>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</si>
  <si>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</si>
  <si>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</si>
  <si>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</si>
  <si>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</si>
  <si>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</si>
  <si>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</si>
  <si>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</si>
  <si>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</si>
  <si>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</si>
  <si>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</si>
  <si>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</si>
  <si>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</si>
  <si>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</si>
  <si>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</si>
  <si>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</si>
  <si>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</si>
  <si>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</si>
  <si>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</si>
  <si>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</si>
  <si>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</si>
  <si>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</si>
  <si>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</si>
  <si>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</si>
  <si>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</si>
  <si>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</si>
  <si>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</si>
  <si>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</si>
  <si>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</si>
  <si>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</si>
  <si>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</si>
  <si>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</si>
  <si>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</si>
  <si>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</si>
  <si>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</si>
  <si>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</si>
  <si>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</si>
  <si>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</si>
  <si>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</si>
  <si>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</si>
  <si>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</si>
  <si>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</si>
  <si>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</si>
  <si>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</si>
  <si>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</si>
  <si>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</si>
  <si>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</si>
  <si>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</si>
  <si>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</si>
  <si>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</si>
  <si>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</si>
  <si>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</si>
  <si>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</si>
  <si>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</si>
  <si>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</si>
  <si>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</si>
  <si>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</si>
  <si>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</si>
  <si>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</si>
  <si>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</si>
  <si>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</si>
  <si>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</si>
  <si>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</si>
  <si>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</si>
  <si>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</si>
  <si>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</si>
  <si>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</si>
  <si>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</si>
  <si>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</si>
  <si>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</si>
  <si>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</si>
  <si>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</si>
  <si>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</si>
  <si>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</si>
  <si>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</si>
  <si>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</si>
  <si>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</si>
  <si>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</si>
  <si>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</si>
  <si>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</si>
  <si>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</si>
  <si>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</si>
  <si>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</si>
  <si>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</si>
  <si>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</si>
  <si>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</si>
  <si>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</si>
  <si>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</si>
  <si>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</si>
  <si>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</si>
  <si>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</si>
  <si>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</si>
  <si>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</si>
  <si>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</si>
  <si>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</si>
  <si>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</si>
  <si>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</si>
  <si>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</si>
  <si>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</si>
  <si>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</si>
  <si>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</si>
  <si>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</si>
  <si>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</si>
  <si>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</si>
  <si>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</si>
  <si>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</si>
  <si>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</si>
  <si>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</si>
  <si>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</si>
  <si>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</si>
  <si>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</si>
  <si>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</si>
  <si>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</si>
  <si>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</si>
  <si>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</si>
  <si>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</si>
  <si>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</si>
  <si>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</si>
  <si>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</si>
  <si>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</si>
  <si>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</si>
  <si>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</si>
  <si>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</si>
  <si>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</si>
  <si>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</si>
  <si>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</si>
  <si>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</si>
  <si>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</si>
  <si>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</si>
  <si>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</si>
  <si>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</si>
  <si>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</si>
  <si>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</si>
  <si>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</si>
  <si>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</si>
  <si>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</si>
  <si>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</si>
  <si>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</si>
  <si>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</si>
  <si>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</si>
  <si>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</si>
  <si>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</si>
  <si>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</si>
  <si>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</si>
  <si>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</si>
  <si>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</si>
  <si>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</si>
  <si>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</si>
  <si>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</si>
  <si>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</si>
  <si>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</si>
  <si>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</si>
  <si>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</si>
  <si>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</si>
  <si>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</si>
  <si>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</si>
  <si>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</si>
  <si>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</si>
  <si>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</si>
  <si>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</si>
  <si>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</si>
  <si>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</si>
  <si>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</si>
  <si>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</si>
  <si>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</si>
  <si>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</si>
  <si>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</si>
  <si>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</si>
  <si>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</si>
  <si>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</si>
  <si>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</si>
  <si>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</si>
  <si>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</si>
  <si>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</si>
  <si>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</si>
  <si>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</si>
  <si>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</si>
  <si>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</si>
  <si>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</si>
  <si>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</si>
  <si>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</si>
  <si>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</si>
  <si>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</si>
  <si>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</si>
  <si>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</si>
  <si>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</si>
  <si>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</si>
  <si>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</si>
  <si>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</si>
  <si>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</si>
  <si>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</si>
  <si>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</si>
  <si>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</si>
  <si>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</si>
  <si>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</si>
  <si>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</si>
  <si>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</si>
  <si>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</si>
  <si>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</si>
  <si>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</si>
  <si>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</si>
  <si>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</si>
  <si>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</si>
  <si>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</si>
  <si>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</si>
  <si>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</si>
  <si>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</si>
  <si>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</si>
  <si>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</si>
  <si>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</si>
  <si>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</si>
  <si>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</si>
  <si>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</si>
  <si>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</si>
  <si>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</si>
  <si>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</si>
  <si>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</si>
  <si>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</si>
  <si>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</si>
  <si>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</si>
  <si>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</si>
  <si>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</si>
  <si>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</si>
  <si>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</si>
  <si>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</si>
  <si>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</si>
  <si>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</si>
  <si>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</si>
  <si>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</si>
  <si>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</si>
  <si>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</si>
  <si>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</si>
  <si>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</si>
  <si>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</si>
  <si>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</si>
  <si>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</si>
  <si>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</si>
  <si>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</si>
  <si>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</si>
  <si>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</si>
  <si>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</si>
  <si>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</si>
  <si>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</si>
  <si>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</si>
  <si>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</si>
  <si>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</si>
  <si>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</si>
  <si>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</si>
  <si>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</si>
  <si>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</si>
  <si>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</si>
  <si>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</si>
  <si>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</si>
  <si>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</si>
  <si>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</si>
  <si>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</si>
  <si>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</si>
  <si>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</si>
  <si>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</si>
  <si>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</si>
  <si>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</si>
  <si>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</si>
  <si>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</si>
  <si>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</si>
  <si>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</si>
  <si>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</si>
  <si>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</si>
  <si>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</si>
  <si>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</si>
  <si>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</si>
  <si>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</si>
  <si>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</si>
  <si>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</si>
  <si>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</si>
  <si>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</si>
  <si>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</si>
  <si>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</si>
  <si>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</si>
  <si>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</si>
  <si>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</si>
  <si>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</si>
  <si>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</si>
  <si>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</si>
  <si>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</si>
  <si>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</si>
  <si>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</si>
  <si>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</si>
  <si>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</si>
  <si>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</si>
  <si>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</si>
  <si>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</si>
  <si>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</si>
  <si>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</si>
  <si>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</si>
  <si>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</si>
  <si>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</si>
  <si>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</si>
  <si>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</si>
  <si>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</si>
  <si>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</si>
  <si>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</si>
  <si>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</si>
  <si>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</si>
  <si>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</si>
  <si>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</si>
  <si>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</si>
  <si>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</si>
  <si>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</si>
  <si>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</si>
  <si>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</si>
  <si>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</si>
  <si>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</si>
  <si>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</si>
  <si>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</si>
  <si>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</si>
  <si>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</si>
  <si>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</si>
  <si>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</si>
  <si>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</si>
  <si>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</si>
  <si>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</si>
  <si>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</si>
  <si>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</si>
  <si>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</si>
  <si>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</si>
  <si>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</si>
  <si>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</si>
  <si>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</si>
  <si>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</si>
  <si>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</si>
  <si>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</si>
  <si>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</si>
  <si>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</si>
  <si>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</si>
  <si>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</si>
  <si>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</si>
  <si>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</si>
  <si>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</si>
  <si>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</si>
  <si>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</si>
  <si>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</si>
  <si>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</si>
  <si>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</si>
  <si>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</si>
  <si>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</si>
  <si>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</si>
  <si>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</si>
  <si>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</si>
  <si>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</si>
  <si>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</si>
  <si>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</si>
  <si>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</si>
  <si>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</si>
  <si>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</si>
  <si>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</si>
  <si>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</si>
  <si>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</si>
  <si>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</si>
  <si>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</si>
  <si>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</si>
  <si>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</si>
  <si>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</si>
  <si>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</si>
  <si>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</si>
  <si>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</si>
  <si>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</si>
  <si>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</si>
  <si>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</si>
  <si>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</si>
  <si>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</si>
  <si>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</si>
  <si>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</si>
  <si>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</si>
  <si>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</si>
  <si>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</si>
  <si>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</si>
  <si>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</si>
  <si>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</si>
  <si>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</si>
  <si>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</si>
  <si>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</si>
  <si>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</si>
  <si>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</si>
  <si>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</si>
  <si>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</si>
  <si>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</si>
  <si>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</si>
  <si>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</si>
  <si>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</si>
  <si>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</si>
  <si>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</si>
  <si>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</si>
  <si>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</si>
  <si>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</si>
  <si>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</si>
  <si>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</si>
  <si>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</si>
  <si>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</si>
  <si>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</si>
  <si>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</si>
  <si>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</si>
  <si>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</si>
  <si>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</si>
  <si>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</si>
  <si>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</si>
  <si>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</si>
  <si>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</si>
  <si>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</si>
  <si>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</si>
  <si>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</si>
  <si>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</si>
  <si>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</si>
  <si>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</si>
  <si>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</si>
  <si>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</si>
  <si>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</si>
  <si>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</si>
  <si>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</si>
  <si>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</si>
  <si>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</si>
  <si>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</si>
  <si>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</si>
  <si>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</si>
  <si>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</si>
  <si>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</si>
  <si>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</si>
  <si>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</si>
  <si>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</si>
  <si>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</si>
  <si>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</si>
  <si>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</si>
  <si>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</si>
  <si>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</si>
  <si>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</si>
  <si>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</si>
  <si>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</si>
  <si>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</si>
  <si>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</si>
  <si>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</si>
  <si>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</si>
  <si>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</si>
  <si>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</si>
  <si>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</si>
  <si>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</si>
  <si>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</si>
  <si>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</si>
  <si>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</si>
  <si>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</si>
  <si>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</si>
  <si>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</si>
  <si>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</si>
  <si>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</si>
  <si>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</si>
  <si>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</si>
  <si>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</si>
  <si>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</si>
  <si>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</si>
  <si>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</si>
  <si>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</si>
  <si>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</si>
  <si>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</si>
  <si>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</si>
  <si>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</si>
  <si>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</si>
  <si>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</si>
  <si>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</si>
  <si>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</si>
  <si>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</si>
  <si>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</si>
  <si>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</si>
  <si>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</si>
  <si>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</si>
  <si>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</si>
  <si>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</si>
  <si>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</si>
  <si>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</si>
  <si>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</si>
  <si>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</si>
  <si>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</si>
  <si>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</si>
  <si>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</si>
  <si>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</si>
  <si>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</si>
  <si>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</si>
  <si>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</si>
  <si>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</si>
  <si>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</si>
  <si>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</si>
  <si>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</si>
  <si>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</si>
  <si>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</si>
  <si>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</si>
  <si>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</si>
  <si>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</si>
  <si>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</si>
  <si>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</si>
  <si>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</si>
  <si>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</si>
  <si>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</si>
  <si>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</si>
  <si>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</si>
  <si>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</si>
  <si>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</si>
  <si>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</si>
  <si>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</si>
  <si>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</si>
  <si>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</si>
  <si>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</si>
  <si>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</si>
  <si>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</si>
  <si>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</si>
  <si>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</si>
  <si>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</si>
  <si>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</si>
  <si>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</si>
  <si>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</si>
  <si>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</si>
  <si>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</si>
  <si>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</si>
  <si>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</si>
  <si>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</si>
  <si>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</si>
  <si>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</si>
  <si>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</si>
  <si>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</si>
  <si>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</si>
  <si>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</si>
  <si>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</si>
  <si>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</si>
  <si>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</si>
  <si>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</si>
  <si>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</si>
  <si>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</si>
  <si>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</si>
  <si>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</si>
  <si>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</si>
  <si>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</si>
  <si>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</si>
  <si>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</si>
  <si>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</si>
  <si>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</si>
  <si>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</si>
  <si>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</si>
  <si>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</si>
  <si>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</si>
  <si>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</si>
  <si>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</si>
  <si>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</si>
  <si>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</si>
  <si>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</si>
  <si>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</si>
  <si>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</si>
  <si>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</si>
  <si>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</si>
  <si>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</si>
  <si>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</si>
  <si>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</si>
  <si>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</si>
  <si>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</si>
  <si>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</si>
  <si>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</si>
  <si>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</si>
  <si>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</si>
  <si>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</si>
  <si>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</si>
  <si>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</si>
  <si>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</si>
  <si>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</si>
  <si>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</si>
  <si>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</si>
  <si>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</si>
  <si>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</si>
  <si>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</si>
  <si>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</si>
  <si>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</si>
  <si>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</si>
  <si>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</si>
  <si>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</si>
  <si>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</si>
  <si>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</si>
  <si>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</si>
  <si>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</si>
  <si>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</si>
  <si>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</si>
  <si>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</si>
  <si>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</si>
  <si>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</si>
  <si>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</si>
  <si>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</si>
  <si>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</si>
  <si>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</si>
  <si>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</si>
  <si>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</si>
  <si>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</si>
  <si>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</si>
  <si>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</si>
  <si>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</si>
  <si>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</si>
  <si>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</si>
  <si>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</si>
  <si>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</si>
  <si>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</si>
  <si>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</si>
  <si>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</si>
  <si>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</si>
  <si>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</si>
  <si>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</si>
  <si>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</si>
  <si>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</si>
  <si>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</si>
  <si>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</si>
  <si>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</si>
  <si>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</si>
  <si>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</si>
  <si>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</si>
  <si>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</si>
  <si>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</si>
  <si>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</si>
  <si>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</si>
  <si>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</si>
  <si>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</si>
  <si>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</si>
  <si>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</si>
  <si>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</si>
  <si>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</si>
  <si>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</si>
  <si>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</si>
  <si>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</si>
  <si>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</si>
  <si>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</si>
  <si>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</si>
  <si>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</si>
  <si>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</si>
  <si>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</si>
  <si>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</si>
  <si>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</si>
  <si>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</si>
  <si>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</si>
  <si>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</si>
  <si>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</si>
  <si>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</si>
  <si>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</si>
  <si>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</si>
  <si>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</si>
  <si>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</si>
  <si>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</si>
  <si>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</si>
  <si>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</si>
  <si>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</si>
  <si>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</si>
  <si>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</si>
  <si>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</si>
  <si>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</si>
  <si>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</si>
  <si>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</si>
  <si>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</si>
  <si>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</si>
  <si>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</si>
  <si>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</si>
  <si>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</si>
  <si>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</si>
  <si>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</si>
  <si>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</si>
  <si>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</si>
  <si>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</si>
  <si>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</si>
  <si>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</si>
  <si>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</si>
  <si>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</si>
  <si>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</si>
  <si>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</si>
  <si>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</si>
  <si>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</si>
  <si>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</si>
  <si>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</si>
  <si>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</si>
  <si>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</si>
  <si>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</si>
  <si>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</si>
  <si>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</si>
  <si>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</si>
  <si>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</si>
  <si>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</si>
  <si>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</si>
  <si>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</si>
  <si>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</si>
  <si>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</si>
  <si>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</si>
  <si>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</si>
  <si>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</si>
  <si>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</si>
  <si>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</si>
  <si>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</si>
  <si>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</si>
  <si>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</si>
  <si>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</si>
  <si>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</si>
  <si>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</si>
  <si>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</si>
  <si>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</si>
  <si>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</si>
  <si>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</si>
  <si>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</si>
  <si>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</si>
  <si>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</si>
  <si>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</si>
  <si>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</si>
  <si>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</si>
  <si>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</si>
  <si>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</si>
  <si>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</si>
  <si>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</si>
  <si>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</si>
  <si>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</si>
  <si>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</si>
  <si>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</si>
  <si>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</si>
  <si>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</si>
  <si>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</si>
  <si>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</si>
  <si>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</si>
  <si>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</si>
  <si>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</si>
  <si>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</si>
  <si>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</si>
  <si>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</si>
  <si>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</si>
  <si>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</si>
  <si>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</si>
  <si>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</si>
  <si>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</si>
  <si>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</si>
  <si>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</si>
  <si>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</si>
  <si>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</si>
  <si>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</si>
  <si>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</si>
  <si>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</si>
  <si>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</si>
  <si>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</si>
  <si>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</si>
  <si>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</si>
  <si>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</si>
  <si>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</si>
  <si>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</si>
  <si>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</si>
  <si>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</si>
  <si>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</si>
  <si>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</si>
  <si>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</si>
  <si>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</si>
  <si>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</si>
  <si>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</si>
  <si>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</si>
  <si>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</si>
  <si>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</si>
  <si>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</si>
  <si>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</si>
  <si>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</si>
  <si>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</si>
  <si>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</si>
  <si>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</si>
  <si>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</si>
  <si>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</si>
  <si>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</si>
  <si>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</si>
  <si>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</si>
  <si>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</si>
  <si>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</si>
  <si>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</si>
  <si>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</si>
  <si>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</si>
  <si>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</si>
  <si>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</si>
  <si>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</si>
  <si>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</si>
  <si>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</si>
  <si>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</si>
  <si>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</si>
  <si>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</si>
  <si>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</si>
  <si>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</si>
  <si>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</si>
  <si>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</si>
  <si>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</si>
  <si>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</si>
  <si>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</si>
  <si>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</si>
  <si>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</si>
  <si>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</si>
  <si>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</si>
  <si>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</si>
  <si>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</si>
  <si>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</si>
  <si>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</si>
  <si>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</si>
  <si>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</si>
  <si>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</si>
  <si>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</si>
  <si>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</si>
  <si>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</si>
  <si>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</si>
  <si>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</si>
  <si>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</si>
  <si>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</si>
  <si>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</si>
  <si>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</si>
  <si>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</si>
  <si>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</si>
  <si>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</si>
  <si>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</si>
  <si>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</si>
  <si>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</si>
  <si>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</si>
  <si>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</si>
  <si>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</si>
  <si>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</si>
  <si>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</si>
  <si>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</si>
  <si>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</si>
  <si>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</si>
  <si>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</si>
  <si>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</si>
  <si>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</si>
  <si>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</si>
  <si>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</si>
  <si>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</si>
  <si>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</si>
  <si>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</si>
  <si>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</si>
  <si>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</si>
  <si>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</si>
  <si>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</si>
  <si>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</si>
  <si>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</si>
  <si>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</si>
  <si>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</si>
  <si>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</si>
  <si>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</si>
  <si>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</si>
  <si>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</si>
  <si>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</si>
  <si>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</si>
  <si>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</si>
  <si>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</si>
  <si>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</si>
  <si>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</si>
  <si>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</si>
  <si>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</si>
  <si>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</si>
  <si>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</si>
  <si>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</si>
  <si>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</si>
  <si>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</si>
  <si>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</si>
  <si>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</si>
  <si>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</si>
  <si>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</si>
  <si>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</si>
  <si>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</si>
  <si>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</si>
  <si>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</si>
  <si>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</si>
  <si>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</si>
  <si>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</si>
  <si>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</si>
  <si>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</si>
  <si>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</si>
  <si>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</si>
  <si>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</si>
  <si>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</si>
  <si>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</si>
  <si>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</si>
  <si>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</si>
  <si>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</si>
  <si>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</si>
  <si>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</si>
  <si>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</si>
  <si>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</si>
  <si>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</si>
  <si>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</si>
  <si>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</si>
  <si>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</si>
  <si>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</si>
  <si>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</si>
  <si>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</si>
  <si>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</si>
  <si>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</si>
  <si>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</si>
  <si>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</si>
  <si>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</si>
  <si>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</si>
  <si>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</si>
  <si>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</si>
  <si>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</si>
  <si>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</si>
  <si>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</si>
  <si>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</si>
  <si>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</si>
  <si>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</si>
  <si>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</si>
  <si>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</si>
  <si>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</si>
  <si>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</si>
  <si>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</si>
  <si>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</si>
  <si>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</si>
  <si>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</si>
  <si>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</si>
  <si>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</si>
  <si>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</si>
  <si>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</si>
  <si>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</si>
  <si>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</si>
  <si>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</si>
  <si>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</si>
  <si>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</si>
  <si>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</si>
  <si>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</si>
  <si>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</si>
  <si>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</si>
  <si>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</si>
  <si>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</si>
  <si>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</si>
  <si>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</si>
  <si>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</si>
  <si>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</si>
  <si>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</si>
  <si>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</si>
  <si>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</si>
  <si>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</si>
  <si>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</si>
  <si>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</si>
  <si>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</si>
  <si>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</si>
  <si>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</si>
  <si>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</si>
  <si>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</si>
  <si>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</si>
  <si>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</si>
  <si>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</si>
  <si>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</si>
  <si>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</si>
  <si>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</si>
  <si>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</si>
  <si>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</si>
  <si>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</si>
  <si>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</si>
  <si>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</si>
  <si>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</si>
  <si>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</si>
  <si>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</si>
  <si>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</si>
  <si>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</si>
  <si>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</si>
  <si>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</si>
  <si>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</si>
  <si>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</si>
  <si>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</si>
  <si>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</si>
  <si>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</si>
  <si>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</si>
  <si>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</si>
  <si>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</si>
  <si>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</si>
  <si>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</si>
  <si>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</si>
  <si>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</si>
  <si>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</si>
  <si>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</si>
  <si>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</si>
  <si>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</si>
  <si>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</si>
  <si>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</si>
  <si>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</si>
  <si>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</si>
  <si>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</si>
  <si>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</si>
  <si>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</si>
  <si>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</si>
  <si>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</si>
  <si>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</si>
  <si>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</si>
  <si>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</si>
  <si>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</si>
  <si>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</si>
  <si>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</si>
  <si>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</si>
  <si>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</si>
  <si>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</si>
  <si>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</si>
  <si>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</si>
  <si>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</si>
  <si>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</si>
  <si>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</si>
  <si>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</si>
  <si>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</si>
  <si>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</si>
  <si>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</si>
  <si>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</si>
  <si>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</si>
  <si>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</si>
  <si>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</si>
  <si>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</si>
  <si>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</si>
  <si>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</si>
  <si>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</si>
  <si>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</si>
  <si>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</si>
  <si>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</si>
  <si>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</si>
  <si>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</si>
  <si>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</si>
  <si>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</si>
  <si>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</si>
  <si>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</si>
  <si>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</si>
  <si>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</si>
  <si>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</si>
  <si>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</si>
  <si>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</si>
  <si>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</si>
  <si>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</si>
  <si>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</si>
  <si>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</si>
  <si>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</si>
  <si>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</si>
  <si>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</si>
  <si>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</si>
  <si>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</si>
  <si>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</si>
  <si>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</si>
  <si>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</si>
  <si>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</si>
  <si>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</si>
  <si>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</si>
  <si>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</si>
  <si>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</si>
  <si>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</si>
  <si>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</si>
  <si>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</si>
  <si>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</si>
  <si>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</si>
  <si>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</si>
  <si>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</si>
  <si>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</si>
  <si>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</si>
  <si>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</si>
  <si>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</si>
  <si>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</si>
  <si>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</si>
  <si>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</si>
  <si>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</si>
  <si>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</si>
  <si>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</si>
  <si>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</si>
  <si>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</si>
  <si>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</si>
  <si>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</si>
  <si>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</si>
  <si>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</si>
  <si>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</si>
  <si>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</si>
  <si>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</si>
  <si>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</si>
  <si>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</si>
  <si>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</si>
  <si>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</si>
  <si>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</si>
  <si>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</si>
  <si>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</si>
  <si>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</si>
  <si>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</si>
  <si>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</si>
  <si>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</si>
  <si>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</si>
  <si>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</si>
  <si>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</si>
  <si>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</si>
  <si>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</si>
  <si>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</si>
  <si>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</si>
  <si>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</si>
  <si>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</si>
  <si>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</si>
  <si>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</si>
  <si>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</si>
  <si>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</si>
  <si>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</si>
  <si>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</si>
  <si>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</si>
  <si>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</si>
  <si>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</si>
  <si>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</si>
  <si>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</si>
  <si>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</si>
  <si>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</si>
  <si>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</si>
  <si>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</si>
  <si>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</si>
  <si>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</si>
  <si>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</si>
  <si>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</si>
  <si>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</si>
  <si>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</si>
  <si>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</si>
  <si>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</si>
  <si>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</si>
  <si>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</si>
  <si>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</si>
  <si>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</si>
  <si>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</si>
  <si>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</si>
  <si>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</si>
  <si>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</si>
  <si>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</si>
  <si>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</si>
  <si>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</si>
  <si>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</si>
  <si>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</si>
  <si>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</si>
  <si>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</si>
  <si>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</si>
  <si>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</si>
  <si>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</si>
  <si>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</si>
  <si>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</si>
  <si>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</si>
  <si>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</si>
  <si>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</si>
  <si>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</si>
  <si>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</si>
  <si>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</si>
  <si>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</si>
  <si>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</si>
  <si>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</si>
  <si>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</si>
  <si>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</si>
  <si>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</si>
  <si>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</si>
  <si>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</si>
  <si>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</si>
  <si>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</si>
  <si>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</si>
  <si>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</si>
  <si>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</si>
  <si>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</si>
  <si>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</si>
  <si>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</si>
  <si>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</si>
  <si>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</si>
  <si>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</si>
  <si>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</si>
  <si>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</si>
  <si>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</si>
  <si>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</si>
  <si>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</si>
  <si>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</si>
  <si>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</si>
  <si>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</si>
  <si>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</si>
  <si>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</si>
  <si>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</si>
  <si>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</si>
  <si>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</si>
  <si>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</si>
  <si>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</si>
  <si>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</si>
  <si>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</si>
  <si>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</si>
  <si>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</si>
  <si>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</si>
  <si>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</si>
  <si>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</si>
  <si>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</si>
  <si>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</si>
  <si>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</si>
  <si>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</si>
  <si>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</si>
  <si>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</si>
  <si>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</si>
  <si>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</si>
  <si>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</si>
  <si>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</si>
  <si>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</si>
  <si>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</si>
  <si>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</si>
  <si>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</si>
  <si>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</si>
  <si>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</si>
  <si>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</si>
  <si>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</si>
  <si>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</si>
  <si>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</si>
  <si>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</si>
  <si>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</si>
  <si>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</si>
  <si>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</si>
  <si>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</si>
  <si>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</si>
  <si>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</si>
  <si>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</si>
  <si>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</si>
  <si>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</si>
  <si>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</si>
  <si>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</si>
  <si>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</si>
  <si>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</si>
  <si>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</si>
  <si>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</si>
  <si>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</si>
  <si>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</si>
  <si>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</si>
  <si>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</si>
  <si>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</si>
  <si>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</si>
  <si>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</si>
  <si>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</si>
  <si>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</si>
  <si>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</si>
  <si>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</si>
  <si>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</si>
  <si>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</si>
  <si>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</si>
  <si>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</si>
  <si>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</si>
  <si>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</si>
  <si>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</si>
  <si>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</si>
  <si>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</si>
  <si>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</si>
  <si>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</si>
  <si>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</si>
  <si>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</si>
  <si>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</si>
  <si>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</si>
  <si>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</si>
  <si>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</si>
  <si>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</si>
  <si>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</si>
  <si>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</si>
  <si>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</si>
  <si>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</si>
  <si>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</si>
  <si>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</si>
  <si>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</si>
  <si>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</si>
  <si>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</si>
  <si>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</si>
  <si>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</si>
  <si>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</si>
  <si>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</si>
  <si>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</si>
  <si>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</si>
  <si>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</si>
  <si>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</si>
  <si>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</si>
  <si>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</si>
  <si>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</si>
  <si>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</si>
  <si>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</si>
  <si>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</si>
  <si>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</si>
  <si>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</si>
  <si>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</si>
  <si>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</si>
  <si>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</si>
  <si>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</si>
  <si>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</si>
  <si>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</si>
  <si>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</si>
  <si>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</si>
  <si>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</si>
  <si>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</si>
  <si>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</si>
  <si>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</si>
  <si>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</si>
  <si>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</si>
  <si>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</si>
  <si>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</si>
  <si>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</si>
  <si>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</si>
  <si>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</si>
  <si>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</si>
  <si>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</si>
  <si>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</si>
  <si>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</si>
  <si>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</si>
  <si>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</si>
  <si>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</si>
  <si>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</si>
  <si>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</si>
  <si>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</si>
  <si>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</si>
  <si>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</si>
  <si>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</si>
  <si>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</si>
  <si>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</si>
  <si>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</si>
  <si>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</si>
  <si>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</si>
  <si>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</si>
  <si>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</si>
  <si>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</si>
  <si>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</si>
  <si>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</si>
  <si>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</si>
  <si>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</si>
  <si>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</si>
  <si>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</si>
  <si>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</si>
  <si>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</si>
  <si>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</si>
  <si>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</si>
  <si>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</si>
  <si>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</si>
  <si>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</si>
  <si>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</si>
  <si>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</si>
  <si>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</si>
  <si>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</si>
  <si>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</si>
  <si>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</si>
  <si>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</si>
  <si>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</si>
  <si>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</si>
  <si>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</si>
  <si>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</si>
  <si>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</si>
  <si>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</si>
  <si>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</si>
  <si>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</si>
  <si>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</si>
  <si>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</si>
  <si>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</si>
  <si>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</si>
  <si>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</si>
  <si>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</si>
  <si>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</si>
  <si>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</si>
  <si>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</si>
  <si>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</si>
  <si>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</si>
  <si>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</si>
  <si>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</si>
  <si>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</si>
  <si>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</si>
  <si>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</si>
  <si>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</si>
  <si>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</si>
  <si>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</si>
  <si>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</si>
  <si>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</si>
  <si>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</si>
  <si>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</si>
  <si>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</si>
  <si>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</si>
  <si>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</si>
  <si>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</si>
  <si>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</si>
  <si>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</si>
  <si>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</si>
  <si>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</si>
  <si>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</si>
  <si>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</si>
  <si>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</si>
  <si>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</si>
  <si>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</si>
  <si>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</si>
  <si>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</si>
  <si>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</si>
  <si>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</si>
  <si>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</si>
  <si>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</si>
  <si>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</si>
  <si>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</si>
  <si>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</si>
  <si>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</si>
  <si>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</si>
  <si>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</si>
  <si>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</si>
  <si>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</si>
  <si>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</si>
  <si>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</si>
  <si>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</si>
  <si>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</si>
  <si>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</si>
  <si>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</si>
  <si>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</si>
  <si>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</si>
  <si>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</si>
  <si>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</si>
  <si>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</si>
  <si>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</si>
  <si>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</si>
  <si>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</si>
  <si>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</si>
  <si>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</si>
  <si>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</si>
  <si>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</si>
  <si>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</si>
  <si>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</si>
  <si>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</si>
  <si>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</si>
  <si>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</si>
  <si>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</si>
  <si>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</si>
  <si>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</si>
  <si>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</si>
  <si>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</si>
  <si>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</si>
  <si>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</si>
  <si>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</si>
  <si>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</si>
  <si>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</si>
  <si>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</si>
  <si>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</si>
  <si>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</si>
  <si>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</si>
  <si>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</si>
  <si>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</si>
  <si>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</si>
  <si>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</si>
  <si>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</si>
  <si>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</si>
  <si>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</si>
  <si>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</si>
  <si>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</si>
  <si>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</si>
  <si>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</si>
  <si>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</si>
  <si>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</si>
  <si>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</si>
  <si>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</si>
  <si>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</si>
  <si>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</si>
  <si>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</si>
  <si>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</si>
  <si>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</si>
  <si>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</si>
  <si>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</si>
  <si>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</si>
  <si>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</si>
  <si>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</si>
  <si>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</si>
  <si>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</si>
  <si>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</si>
  <si>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</si>
  <si>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</si>
  <si>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</si>
  <si>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</si>
  <si>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</si>
  <si>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</si>
  <si>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</si>
  <si>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</si>
  <si>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</si>
  <si>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</si>
  <si>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</si>
  <si>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</si>
  <si>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</si>
  <si>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</si>
  <si>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</si>
  <si>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</si>
  <si>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</si>
  <si>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</si>
  <si>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</si>
  <si>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</si>
  <si>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</si>
  <si>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</si>
  <si>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</si>
  <si>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</si>
  <si>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</si>
  <si>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</si>
  <si>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</si>
  <si>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</si>
  <si>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</si>
  <si>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</si>
  <si>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</si>
  <si>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</si>
  <si>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</si>
  <si>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</si>
  <si>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</si>
  <si>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</si>
  <si>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</si>
  <si>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</si>
  <si>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</si>
  <si>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</si>
  <si>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</si>
  <si>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</si>
  <si>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</si>
  <si>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</si>
  <si>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</si>
  <si>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</si>
  <si>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</si>
  <si>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</si>
  <si>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</si>
  <si>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</si>
  <si>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</si>
  <si>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</si>
  <si>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</si>
  <si>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</si>
  <si>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</si>
  <si>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</si>
  <si>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</si>
  <si>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</si>
  <si>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</si>
  <si>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</si>
  <si>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</si>
  <si>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</si>
  <si>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</si>
  <si>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</si>
  <si>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</si>
  <si>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</si>
  <si>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</si>
  <si>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</si>
  <si>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</si>
  <si>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</si>
  <si>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</si>
  <si>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</si>
  <si>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</si>
  <si>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</si>
  <si>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</si>
  <si>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</si>
  <si>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</si>
  <si>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</si>
  <si>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</si>
  <si>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</si>
  <si>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</si>
  <si>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</si>
  <si>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</si>
  <si>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</si>
  <si>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</si>
  <si>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</si>
  <si>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</si>
  <si>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</si>
  <si>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</si>
  <si>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</si>
  <si>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</si>
  <si>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</si>
  <si>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</si>
  <si>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</si>
  <si>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</si>
  <si>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</si>
  <si>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</si>
  <si>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</si>
  <si>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</si>
  <si>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</si>
  <si>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</si>
  <si>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</si>
  <si>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</si>
  <si>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</si>
  <si>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</si>
  <si>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</si>
  <si>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</si>
  <si>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</si>
  <si>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</si>
  <si>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</si>
  <si>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</si>
  <si>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</si>
  <si>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</si>
  <si>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</si>
  <si>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</si>
  <si>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</si>
  <si>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</si>
  <si>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</si>
  <si>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</si>
  <si>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</si>
  <si>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</si>
  <si>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</si>
  <si>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</si>
  <si>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</si>
  <si>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</si>
  <si>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</si>
  <si>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</si>
  <si>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</si>
  <si>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</si>
  <si>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</si>
  <si>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</si>
  <si>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</si>
  <si>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</si>
  <si>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</si>
  <si>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</si>
  <si>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</si>
  <si>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</si>
  <si>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</si>
  <si>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</si>
  <si>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</si>
  <si>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</si>
  <si>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</si>
  <si>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</si>
  <si>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</si>
  <si>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</si>
  <si>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</si>
  <si>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</si>
  <si>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</si>
  <si>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</si>
  <si>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</si>
  <si>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</si>
  <si>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</si>
  <si>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</si>
  <si>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</si>
  <si>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</si>
  <si>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</si>
  <si>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</si>
  <si>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</si>
  <si>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</si>
  <si>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</si>
  <si>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</si>
  <si>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</si>
  <si>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</si>
  <si>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</si>
  <si>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</si>
  <si>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</si>
  <si>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</si>
  <si>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</si>
  <si>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</si>
  <si>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</si>
  <si>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</si>
  <si>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</si>
  <si>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</si>
  <si>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</si>
  <si>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</si>
  <si>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</si>
  <si>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</si>
  <si>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</si>
  <si>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</si>
  <si>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</si>
  <si>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</si>
  <si>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</si>
  <si>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</si>
  <si>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</si>
  <si>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</si>
  <si>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</si>
  <si>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</si>
  <si>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</si>
  <si>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</si>
  <si>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</si>
  <si>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</si>
  <si>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</si>
  <si>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</si>
  <si>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</si>
  <si>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</si>
  <si>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</si>
  <si>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</si>
  <si>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</si>
  <si>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</si>
  <si>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</si>
  <si>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</si>
  <si>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</si>
  <si>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</si>
  <si>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</si>
  <si>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</si>
  <si>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</si>
  <si>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</si>
  <si>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</si>
  <si>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</si>
  <si>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</si>
  <si>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</si>
  <si>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</si>
  <si>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</si>
  <si>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</si>
  <si>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</si>
  <si>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</si>
  <si>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</si>
  <si>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</si>
  <si>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</si>
  <si>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</si>
  <si>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</si>
  <si>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</si>
  <si>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</si>
  <si>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</si>
  <si>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</si>
  <si>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</si>
  <si>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</si>
  <si>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</si>
  <si>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</si>
  <si>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</si>
  <si>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</si>
  <si>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</si>
  <si>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</si>
  <si>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</si>
  <si>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</si>
  <si>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</si>
  <si>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</si>
  <si>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</si>
  <si>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</si>
  <si>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</si>
  <si>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</si>
  <si>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</si>
  <si>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</si>
  <si>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</si>
  <si>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</si>
  <si>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</si>
  <si>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</si>
  <si>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</si>
  <si>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</si>
  <si>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</si>
  <si>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</si>
  <si>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</si>
  <si>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</si>
  <si>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</si>
  <si>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</si>
  <si>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</si>
  <si>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</si>
  <si>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</si>
  <si>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</si>
  <si>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</si>
  <si>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</si>
  <si>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</si>
  <si>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</si>
  <si>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</si>
  <si>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</si>
  <si>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</si>
  <si>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</si>
  <si>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</si>
  <si>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</si>
  <si>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</si>
  <si>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</si>
  <si>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</si>
  <si>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</si>
  <si>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</si>
  <si>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</si>
  <si>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</si>
  <si>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</si>
  <si>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</si>
  <si>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</si>
  <si>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</si>
  <si>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</si>
  <si>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</si>
  <si>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</si>
  <si>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</si>
  <si>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</si>
  <si>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</si>
  <si>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</si>
  <si>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</si>
  <si>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</si>
  <si>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</si>
  <si>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</si>
  <si>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</si>
  <si>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</si>
  <si>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</si>
  <si>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</si>
  <si>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</si>
  <si>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</si>
  <si>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</si>
  <si>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</si>
  <si>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</si>
  <si>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</si>
  <si>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</si>
  <si>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</si>
  <si>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</si>
  <si>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</si>
  <si>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</si>
  <si>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</si>
  <si>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</si>
  <si>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</si>
  <si>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</si>
  <si>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</si>
  <si>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</si>
  <si>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</si>
  <si>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</si>
  <si>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</si>
  <si>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</si>
  <si>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</si>
  <si>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</si>
  <si>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</si>
  <si>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</si>
  <si>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</si>
  <si>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</si>
  <si>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</si>
  <si>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</si>
  <si>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</si>
  <si>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</si>
  <si>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</si>
  <si>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</si>
  <si>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</si>
  <si>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</si>
  <si>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</si>
  <si>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</si>
  <si>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</si>
  <si>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</si>
  <si>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</si>
  <si>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</si>
  <si>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</si>
  <si>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</si>
  <si>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</si>
  <si>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</si>
  <si>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</si>
  <si>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</si>
  <si>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</si>
  <si>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</si>
  <si>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</si>
  <si>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</si>
  <si>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</si>
  <si>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</si>
  <si>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</si>
  <si>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</si>
  <si>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</si>
  <si>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</si>
  <si>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</si>
  <si>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</si>
  <si>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</si>
  <si>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</si>
  <si>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</si>
  <si>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</si>
  <si>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</si>
  <si>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</si>
  <si>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</si>
  <si>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</si>
  <si>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</si>
  <si>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</si>
  <si>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</si>
  <si>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</si>
  <si>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</si>
  <si>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</si>
  <si>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</si>
  <si>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</si>
  <si>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</si>
  <si>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</si>
  <si>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</si>
  <si>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</si>
  <si>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</si>
  <si>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</si>
  <si>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</si>
  <si>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</si>
  <si>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</si>
  <si>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</si>
  <si>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</si>
  <si>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</si>
  <si>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</si>
  <si>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</si>
  <si>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</si>
  <si>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</si>
  <si>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</si>
  <si>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</si>
  <si>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</si>
  <si>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</si>
  <si>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</si>
  <si>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</si>
  <si>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</si>
  <si>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</si>
  <si>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</si>
  <si>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</si>
  <si>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</si>
  <si>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</si>
  <si>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</si>
  <si>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</si>
  <si>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</si>
  <si>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</si>
  <si>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</si>
  <si>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</si>
  <si>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</si>
  <si>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</si>
  <si>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</si>
  <si>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</si>
  <si>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</si>
  <si>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</si>
  <si>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</si>
  <si>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</si>
  <si>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</si>
  <si>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</si>
  <si>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</si>
  <si>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</si>
  <si>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</si>
  <si>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</si>
  <si>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</si>
  <si>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</si>
  <si>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</si>
  <si>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</si>
  <si>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</si>
  <si>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</si>
  <si>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</si>
  <si>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</si>
  <si>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</si>
  <si>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</si>
  <si>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</si>
  <si>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</si>
  <si>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</si>
  <si>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</si>
  <si>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</si>
  <si>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</si>
  <si>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</si>
  <si>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</si>
  <si>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</si>
  <si>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</si>
  <si>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</si>
  <si>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</si>
  <si>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</si>
  <si>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</si>
  <si>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</si>
  <si>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</si>
  <si>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</si>
  <si>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</si>
  <si>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</si>
  <si>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</si>
  <si>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</si>
  <si>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</si>
  <si>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</si>
  <si>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</si>
  <si>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</si>
  <si>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</si>
  <si>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</si>
  <si>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</si>
  <si>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</si>
  <si>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</si>
  <si>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</si>
  <si>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</si>
  <si>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</si>
  <si>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</si>
  <si>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</si>
  <si>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</si>
  <si>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</si>
  <si>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</si>
  <si>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</si>
  <si>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</si>
  <si>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</si>
  <si>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</si>
  <si>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</si>
  <si>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</si>
  <si>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</si>
  <si>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</si>
  <si>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</si>
  <si>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</si>
  <si>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</si>
  <si>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</si>
  <si>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</si>
  <si>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</si>
  <si>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</si>
  <si>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</si>
  <si>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</si>
  <si>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</si>
  <si>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</si>
  <si>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</si>
  <si>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</si>
  <si>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</si>
  <si>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</si>
  <si>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</si>
  <si>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</si>
  <si>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</si>
  <si>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</si>
  <si>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</si>
  <si>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</si>
  <si>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</si>
  <si>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</si>
  <si>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</si>
  <si>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</si>
  <si>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</si>
  <si>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</si>
  <si>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</si>
  <si>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</si>
  <si>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</si>
  <si>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</si>
  <si>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</si>
  <si>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</si>
  <si>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</si>
  <si>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</si>
  <si>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</si>
  <si>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</si>
  <si>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</si>
  <si>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</si>
  <si>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</si>
  <si>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</si>
  <si>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</si>
  <si>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</si>
  <si>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</si>
  <si>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</si>
  <si>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</si>
  <si>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</si>
  <si>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</si>
  <si>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</si>
  <si>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</si>
  <si>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</si>
  <si>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</si>
  <si>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</si>
  <si>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</si>
  <si>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</si>
  <si>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</si>
  <si>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</si>
  <si>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</si>
  <si>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</si>
  <si>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</si>
  <si>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</si>
  <si>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</si>
  <si>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</si>
  <si>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</si>
  <si>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</si>
  <si>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</si>
  <si>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</si>
  <si>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</si>
  <si>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</si>
  <si>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</si>
  <si>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</si>
  <si>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</si>
  <si>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</si>
  <si>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</si>
  <si>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</si>
  <si>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</si>
  <si>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</si>
  <si>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</si>
  <si>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</si>
  <si>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</si>
  <si>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</si>
  <si>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</si>
  <si>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</si>
  <si>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</si>
  <si>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</si>
  <si>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</si>
  <si>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</si>
  <si>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</si>
  <si>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</si>
  <si>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</si>
  <si>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</si>
  <si>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</si>
  <si>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</si>
  <si>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</si>
  <si>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</si>
  <si>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</si>
  <si>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</si>
  <si>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</si>
  <si>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</si>
  <si>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</si>
  <si>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</si>
  <si>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</si>
  <si>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</si>
  <si>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</si>
  <si>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</si>
  <si>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</si>
  <si>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</si>
  <si>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</si>
  <si>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</si>
  <si>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</si>
  <si>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</si>
  <si>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</si>
  <si>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</si>
  <si>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</si>
  <si>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</si>
  <si>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</si>
  <si>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</si>
  <si>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</si>
  <si>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</si>
  <si>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</si>
  <si>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</si>
  <si>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</si>
  <si>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</si>
  <si>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</si>
  <si>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</si>
  <si>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</si>
  <si>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</si>
  <si>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</si>
  <si>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</si>
  <si>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</si>
  <si>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</si>
  <si>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</si>
  <si>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</si>
  <si>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</si>
  <si>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</si>
  <si>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</si>
  <si>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</si>
  <si>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</si>
  <si>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</si>
  <si>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</si>
  <si>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</si>
  <si>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</si>
  <si>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</si>
  <si>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</si>
  <si>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</si>
  <si>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</si>
  <si>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</si>
  <si>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</si>
  <si>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</si>
  <si>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</si>
  <si>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</si>
  <si>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</si>
  <si>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</si>
  <si>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</si>
  <si>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</si>
  <si>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</si>
  <si>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</si>
  <si>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</si>
  <si>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</si>
  <si>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</si>
  <si>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</si>
  <si>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</si>
  <si>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</si>
  <si>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</si>
  <si>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</si>
  <si>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</si>
  <si>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</si>
  <si>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</si>
  <si>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</si>
  <si>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</si>
  <si>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</si>
  <si>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</si>
  <si>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</si>
  <si>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</si>
  <si>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</si>
  <si>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</si>
  <si>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</si>
  <si>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</si>
  <si>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</si>
  <si>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</si>
  <si>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</si>
  <si>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</si>
  <si>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</si>
  <si>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</si>
  <si>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</si>
  <si>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</si>
  <si>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</si>
  <si>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</si>
  <si>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</si>
  <si>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</si>
  <si>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</si>
  <si>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</si>
  <si>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</si>
  <si>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</si>
  <si>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</si>
  <si>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</si>
  <si>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</si>
  <si>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</si>
  <si>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</si>
  <si>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</si>
  <si>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</si>
  <si>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</si>
  <si>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</si>
  <si>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</si>
  <si>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</si>
  <si>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</si>
  <si>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</si>
  <si>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</si>
  <si>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</si>
  <si>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</si>
  <si>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</si>
  <si>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</si>
  <si>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</si>
  <si>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</si>
  <si>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</si>
  <si>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</si>
  <si>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</si>
  <si>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</si>
  <si>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</si>
  <si>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</si>
  <si>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</si>
  <si>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</si>
  <si>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</si>
  <si>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</si>
  <si>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</si>
  <si>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</si>
  <si>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</si>
  <si>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</si>
  <si>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</si>
  <si>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</si>
  <si>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</si>
  <si>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</si>
  <si>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</si>
  <si>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</si>
  <si>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</si>
  <si>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</si>
  <si>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</si>
  <si>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</si>
  <si>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</si>
  <si>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</si>
  <si>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</si>
  <si>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</si>
  <si>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</si>
  <si>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</si>
  <si>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</si>
  <si>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</si>
  <si>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</si>
  <si>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</si>
  <si>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</si>
  <si>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</si>
  <si>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</si>
  <si>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</si>
  <si>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</si>
  <si>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</si>
  <si>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</si>
  <si>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</si>
  <si>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</si>
  <si>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</si>
  <si>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</si>
  <si>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</si>
  <si>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</si>
  <si>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</si>
  <si>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</si>
  <si>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</si>
  <si>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</si>
  <si>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</si>
  <si>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</si>
  <si>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</si>
  <si>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</si>
  <si>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</si>
  <si>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</si>
  <si>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</si>
  <si>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</si>
  <si>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</si>
  <si>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</si>
  <si>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</si>
  <si>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</si>
  <si>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</si>
  <si>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</si>
  <si>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</si>
  <si>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</si>
  <si>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</si>
  <si>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</si>
  <si>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</si>
  <si>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</si>
  <si>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</si>
  <si>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</si>
  <si>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</si>
  <si>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</si>
  <si>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</si>
  <si>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</si>
  <si>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</si>
  <si>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</si>
  <si>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</si>
  <si>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</si>
  <si>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</si>
  <si>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</si>
  <si>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</si>
  <si>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</si>
  <si>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</si>
  <si>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</si>
  <si>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</si>
  <si>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</si>
  <si>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</si>
  <si>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</si>
  <si>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</si>
  <si>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</si>
  <si>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</si>
  <si>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</si>
  <si>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</si>
  <si>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</si>
  <si>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</si>
  <si>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</si>
  <si>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</si>
  <si>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</si>
  <si>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</si>
  <si>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</si>
  <si>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</si>
  <si>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</si>
  <si>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</si>
  <si>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</si>
  <si>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</si>
  <si>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</si>
  <si>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</si>
  <si>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</si>
  <si>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</si>
  <si>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</si>
  <si>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</si>
  <si>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</si>
  <si>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</si>
  <si>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</si>
  <si>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</si>
  <si>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</si>
  <si>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</si>
  <si>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</si>
  <si>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</si>
  <si>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</si>
  <si>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</si>
  <si>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</si>
  <si>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</si>
  <si>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</si>
  <si>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</si>
  <si>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</si>
  <si>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</si>
  <si>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</si>
  <si>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</si>
  <si>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</si>
  <si>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</si>
  <si>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</si>
  <si>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</si>
  <si>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</si>
  <si>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</si>
  <si>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</si>
  <si>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</si>
  <si>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</si>
  <si>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</si>
  <si>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</si>
  <si>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</si>
  <si>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</si>
  <si>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</si>
  <si>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</si>
  <si>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</si>
  <si>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</si>
  <si>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</si>
  <si>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</si>
  <si>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</si>
  <si>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</si>
  <si>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</si>
  <si>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</si>
  <si>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</si>
  <si>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</si>
  <si>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</si>
  <si>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</si>
  <si>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</si>
  <si>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</si>
  <si>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</si>
  <si>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</si>
  <si>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</si>
  <si>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</si>
  <si>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</si>
  <si>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</si>
  <si>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</si>
  <si>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</si>
  <si>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</si>
  <si>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</si>
  <si>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</si>
  <si>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</si>
  <si>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</si>
  <si>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</si>
  <si>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</si>
  <si>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</si>
  <si>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</si>
  <si>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</si>
  <si>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</si>
  <si>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</si>
  <si>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</si>
  <si>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</si>
  <si>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</si>
  <si>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</si>
  <si>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</si>
  <si>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</si>
  <si>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</si>
  <si>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</si>
  <si>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</si>
  <si>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</si>
  <si>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</si>
  <si>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</si>
  <si>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</si>
  <si>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</si>
  <si>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</si>
  <si>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</si>
  <si>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</si>
  <si>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</si>
  <si>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</si>
  <si>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</si>
  <si>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</si>
  <si>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</si>
  <si>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</si>
  <si>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</si>
  <si>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</si>
  <si>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</si>
  <si>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</si>
  <si>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</si>
  <si>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</si>
  <si>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</si>
  <si>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</si>
  <si>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</si>
  <si>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</si>
  <si>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</si>
  <si>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</si>
  <si>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</si>
  <si>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</si>
  <si>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</si>
  <si>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</si>
  <si>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</si>
  <si>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</si>
  <si>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</si>
  <si>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</si>
  <si>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</si>
  <si>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</si>
  <si>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</si>
  <si>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</si>
  <si>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</si>
  <si>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</si>
  <si>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</si>
  <si>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</si>
  <si>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</si>
  <si>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</si>
  <si>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</si>
  <si>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</si>
  <si>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</si>
  <si>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</si>
  <si>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</si>
  <si>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</si>
  <si>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</si>
  <si>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</si>
  <si>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</si>
  <si>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</si>
  <si>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</si>
  <si>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</si>
  <si>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</si>
  <si>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</si>
  <si>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</si>
  <si>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</si>
  <si>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</si>
  <si>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</si>
  <si>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</si>
  <si>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</si>
  <si>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</si>
  <si>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</si>
  <si>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</si>
  <si>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</si>
  <si>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</si>
  <si>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</si>
  <si>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</si>
  <si>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</si>
  <si>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</si>
  <si>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</si>
  <si>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</si>
  <si>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</si>
  <si>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</si>
  <si>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</si>
  <si>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</si>
  <si>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</si>
  <si>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</si>
  <si>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</si>
  <si>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</si>
  <si>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</si>
  <si>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</si>
  <si>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</si>
  <si>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</si>
  <si>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</si>
  <si>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</si>
  <si>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</si>
  <si>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</si>
  <si>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</si>
  <si>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</si>
  <si>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</si>
  <si>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</si>
  <si>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</si>
  <si>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</si>
  <si>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</si>
  <si>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</si>
  <si>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</si>
  <si>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</si>
  <si>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</si>
  <si>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</si>
  <si>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</si>
  <si>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</si>
  <si>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</si>
  <si>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</si>
  <si>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</si>
  <si>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</si>
  <si>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</si>
  <si>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</si>
  <si>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</si>
  <si>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</si>
  <si>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</si>
  <si>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</si>
  <si>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</si>
  <si>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</si>
  <si>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</si>
  <si>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</si>
  <si>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</si>
  <si>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</si>
  <si>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</si>
  <si>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</si>
  <si>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</si>
  <si>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</si>
  <si>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</si>
  <si>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</si>
  <si>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</si>
  <si>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</si>
  <si>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</si>
  <si>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</si>
  <si>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</si>
  <si>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</si>
  <si>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</si>
  <si>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</si>
  <si>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</si>
  <si>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</si>
  <si>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</si>
  <si>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</si>
  <si>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</si>
  <si>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</si>
  <si>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</si>
  <si>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</si>
  <si>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</si>
  <si>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</si>
  <si>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</si>
  <si>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</si>
  <si>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</si>
  <si>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</si>
  <si>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</si>
  <si>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</si>
  <si>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</si>
  <si>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</si>
  <si>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</si>
  <si>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</si>
  <si>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</si>
  <si>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</si>
  <si>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</si>
  <si>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</si>
  <si>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</si>
  <si>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</si>
  <si>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</si>
  <si>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</si>
  <si>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</si>
  <si>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</si>
  <si>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</si>
  <si>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</si>
  <si>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</si>
  <si>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</si>
  <si>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</si>
  <si>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</si>
  <si>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</si>
  <si>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</si>
  <si>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</si>
  <si>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</si>
  <si>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</si>
  <si>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</si>
  <si>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</si>
  <si>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</si>
  <si>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</si>
  <si>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</si>
  <si>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</si>
  <si>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</si>
  <si>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</si>
  <si>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</si>
  <si>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</si>
  <si>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</si>
  <si>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</si>
  <si>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</si>
  <si>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</si>
  <si>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</si>
  <si>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</si>
  <si>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</si>
  <si>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</si>
  <si>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</si>
  <si>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</si>
  <si>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</si>
  <si>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</si>
  <si>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</si>
  <si>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</si>
  <si>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</si>
  <si>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</si>
  <si>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</si>
  <si>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</si>
  <si>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</si>
  <si>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</si>
  <si>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</si>
  <si>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</si>
  <si>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</si>
  <si>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</si>
  <si>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</si>
  <si>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</si>
  <si>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</si>
  <si>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</si>
  <si>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</si>
  <si>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</si>
  <si>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</si>
  <si>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</si>
  <si>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</si>
  <si>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</si>
  <si>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</si>
  <si>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</si>
  <si>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</si>
  <si>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</si>
  <si>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</si>
  <si>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</si>
  <si>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</si>
  <si>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</si>
  <si>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</si>
  <si>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</si>
  <si>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</si>
  <si>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</si>
  <si>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</si>
  <si>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</si>
  <si>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</si>
  <si>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</si>
  <si>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</si>
  <si>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</si>
  <si>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</si>
  <si>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</si>
  <si>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</si>
  <si>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</si>
  <si>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</si>
  <si>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</si>
  <si>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</si>
  <si>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</si>
  <si>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</si>
  <si>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</si>
  <si>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</si>
  <si>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</si>
  <si>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</si>
  <si>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</si>
  <si>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</si>
  <si>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</si>
  <si>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</si>
  <si>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</si>
  <si>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</si>
  <si>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</si>
  <si>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</si>
  <si>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</si>
  <si>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</si>
  <si>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</si>
  <si>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</si>
  <si>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</si>
  <si>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</si>
  <si>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</si>
  <si>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</si>
  <si>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</si>
  <si>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</si>
  <si>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</si>
  <si>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</si>
  <si>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</si>
  <si>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</si>
  <si>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</si>
  <si>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</si>
  <si>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</si>
  <si>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</si>
  <si>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</si>
  <si>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</si>
  <si>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</si>
  <si>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</si>
  <si>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</si>
  <si>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</si>
  <si>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</si>
  <si>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</si>
  <si>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</si>
  <si>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</si>
  <si>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</si>
  <si>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</si>
  <si>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</si>
  <si>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</si>
  <si>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</si>
  <si>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</si>
  <si>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</si>
  <si>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</si>
  <si>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</si>
  <si>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</si>
  <si>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</si>
  <si>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</si>
  <si>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</si>
  <si>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</si>
  <si>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</si>
  <si>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</si>
  <si>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</si>
  <si>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</si>
  <si>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</si>
  <si>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</si>
  <si>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</si>
  <si>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</si>
  <si>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</si>
  <si>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</si>
  <si>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</si>
  <si>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</si>
  <si>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</si>
  <si>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</si>
  <si>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</si>
  <si>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</si>
  <si>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</si>
  <si>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</si>
  <si>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</si>
  <si>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</si>
  <si>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</si>
  <si>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</si>
  <si>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</si>
  <si>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</si>
  <si>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</si>
  <si>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</si>
  <si>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</si>
  <si>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</si>
  <si>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</si>
  <si>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</si>
  <si>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</si>
  <si>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</si>
  <si>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</si>
  <si>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</si>
  <si>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</si>
  <si>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</si>
  <si>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</si>
  <si>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</si>
  <si>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</si>
  <si>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</si>
  <si>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</si>
  <si>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</si>
  <si>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</si>
  <si>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</si>
  <si>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</si>
  <si>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</si>
  <si>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</si>
  <si>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</si>
  <si>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</si>
  <si>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</si>
  <si>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</si>
  <si>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</si>
  <si>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</si>
  <si>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</si>
  <si>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</si>
  <si>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</si>
  <si>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</si>
  <si>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</si>
  <si>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</si>
  <si>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</si>
  <si>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</si>
  <si>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</si>
  <si>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</si>
  <si>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</si>
  <si>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</si>
  <si>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</si>
  <si>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</si>
  <si>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</si>
  <si>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</si>
  <si>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</si>
  <si>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</si>
  <si>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</si>
  <si>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</si>
  <si>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</si>
  <si>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</si>
  <si>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</si>
  <si>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</si>
  <si>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</si>
  <si>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</si>
  <si>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</si>
  <si>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</si>
  <si>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</si>
  <si>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</si>
  <si>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</si>
  <si>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</si>
  <si>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</si>
  <si>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</si>
  <si>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</si>
  <si>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</si>
  <si>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</si>
  <si>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</si>
  <si>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</si>
  <si>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</si>
  <si>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</si>
  <si>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</si>
  <si>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</si>
  <si>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</si>
  <si>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</si>
  <si>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</si>
  <si>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</si>
  <si>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</si>
  <si>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</si>
  <si>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</si>
  <si>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</si>
  <si>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</si>
  <si>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</si>
  <si>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</si>
  <si>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</si>
  <si>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</si>
  <si>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</si>
  <si>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</si>
  <si>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</si>
  <si>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</si>
  <si>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</si>
  <si>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</si>
  <si>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</si>
  <si>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</si>
  <si>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</si>
  <si>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</si>
  <si>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</si>
  <si>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</si>
  <si>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</si>
  <si>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</si>
  <si>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</si>
  <si>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</si>
  <si>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</si>
  <si>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</si>
  <si>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</si>
  <si>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</si>
  <si>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</si>
  <si>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</si>
  <si>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</si>
  <si>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</si>
  <si>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</si>
  <si>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</si>
  <si>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</si>
  <si>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</si>
  <si>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</si>
  <si>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</si>
  <si>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</si>
  <si>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</si>
  <si>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</si>
  <si>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</si>
  <si>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</si>
  <si>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</si>
  <si>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</si>
  <si>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</si>
  <si>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</si>
  <si>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</si>
  <si>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</si>
  <si>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</si>
  <si>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</si>
  <si>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</si>
  <si>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</si>
  <si>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</si>
  <si>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</si>
  <si>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</si>
  <si>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</si>
  <si>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</si>
  <si>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</si>
  <si>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</si>
  <si>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</si>
  <si>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</si>
  <si>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</si>
  <si>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</si>
  <si>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</si>
  <si>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</si>
  <si>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</si>
  <si>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</si>
  <si>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</si>
  <si>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</si>
  <si>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</si>
  <si>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</si>
  <si>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</si>
  <si>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</si>
  <si>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</si>
  <si>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</si>
  <si>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</si>
  <si>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</si>
  <si>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</si>
  <si>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</si>
  <si>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</si>
  <si>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</si>
  <si>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</si>
  <si>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</si>
  <si>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</si>
  <si>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</si>
  <si>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</si>
  <si>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</si>
  <si>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</si>
  <si>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</si>
  <si>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</si>
  <si>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</si>
  <si>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</si>
  <si>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</si>
  <si>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</si>
  <si>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</si>
  <si>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</si>
  <si>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</si>
  <si>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</si>
  <si>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</si>
  <si>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</si>
  <si>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</si>
  <si>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</si>
  <si>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</si>
  <si>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</si>
  <si>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</si>
  <si>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</si>
  <si>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</si>
  <si>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</si>
  <si>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</si>
  <si>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</si>
  <si>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</si>
  <si>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</si>
  <si>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</si>
  <si>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</si>
  <si>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</si>
  <si>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</si>
  <si>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</si>
  <si>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</si>
  <si>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</si>
  <si>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</si>
  <si>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</si>
  <si>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</si>
  <si>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</si>
  <si>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</si>
  <si>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</si>
  <si>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</si>
  <si>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</si>
  <si>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</si>
  <si>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</si>
  <si>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</si>
  <si>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</si>
  <si>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</si>
  <si>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</si>
  <si>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</si>
  <si>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</si>
  <si>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</si>
  <si>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</si>
  <si>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</si>
  <si>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</si>
  <si>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</si>
  <si>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</si>
  <si>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</si>
  <si>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</si>
  <si>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</si>
  <si>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</si>
  <si>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</si>
  <si>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</si>
  <si>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</si>
  <si>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</si>
  <si>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</si>
  <si>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</si>
  <si>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</si>
  <si>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</si>
  <si>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</si>
  <si>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</si>
  <si>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</si>
  <si>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</si>
  <si>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</si>
  <si>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</si>
  <si>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</si>
  <si>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</si>
  <si>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</si>
  <si>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</si>
  <si>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</si>
  <si>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</si>
  <si>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</si>
  <si>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</si>
  <si>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</si>
  <si>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</si>
  <si>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</si>
  <si>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</si>
  <si>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</si>
  <si>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</si>
  <si>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</si>
  <si>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</si>
  <si>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</si>
  <si>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</si>
  <si>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</si>
  <si>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</si>
  <si>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</si>
  <si>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</si>
  <si>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</si>
  <si>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</si>
  <si>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</si>
  <si>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</si>
  <si>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</si>
  <si>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</si>
  <si>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</si>
  <si>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</si>
  <si>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</si>
  <si>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</si>
  <si>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</si>
  <si>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</si>
  <si>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</si>
  <si>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</si>
  <si>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</si>
  <si>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</si>
  <si>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</si>
  <si>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</si>
  <si>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</si>
  <si>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</si>
  <si>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</si>
  <si>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</si>
  <si>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</si>
  <si>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</si>
  <si>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</si>
  <si>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</si>
  <si>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</si>
  <si>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</si>
  <si>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</si>
  <si>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</si>
  <si>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</si>
  <si>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</si>
  <si>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</si>
  <si>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</si>
  <si>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</si>
  <si>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</si>
  <si>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</si>
  <si>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</si>
  <si>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</si>
  <si>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</si>
  <si>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</si>
  <si>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</si>
  <si>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</si>
  <si>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</si>
  <si>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</si>
  <si>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</si>
  <si>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</si>
  <si>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</si>
  <si>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</si>
  <si>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</si>
  <si>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</si>
  <si>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</si>
  <si>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</si>
  <si>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</si>
  <si>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</si>
  <si>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</si>
  <si>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</si>
  <si>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</si>
  <si>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</si>
  <si>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</si>
  <si>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</si>
  <si>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</si>
  <si>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</si>
  <si>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</si>
  <si>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</si>
  <si>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</si>
  <si>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</si>
  <si>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</si>
  <si>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</si>
  <si>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</si>
  <si>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</si>
  <si>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</si>
  <si>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</si>
  <si>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</si>
  <si>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</si>
  <si>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</si>
  <si>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</si>
  <si>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</si>
  <si>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</si>
  <si>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</si>
  <si>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</si>
  <si>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</si>
  <si>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</si>
  <si>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</si>
  <si>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</si>
  <si>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</si>
  <si>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</si>
  <si>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</si>
  <si>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</si>
  <si>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</si>
  <si>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</si>
  <si>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</si>
  <si>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</si>
  <si>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</si>
  <si>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</si>
  <si>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</si>
  <si>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</si>
  <si>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</si>
  <si>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</si>
  <si>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</si>
  <si>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</si>
  <si>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</si>
  <si>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</si>
  <si>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</si>
  <si>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</si>
  <si>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</si>
  <si>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</si>
  <si>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</si>
  <si>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</si>
  <si>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</si>
  <si>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</si>
  <si>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</si>
  <si>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</si>
  <si>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</si>
  <si>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</si>
  <si>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</si>
  <si>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</si>
  <si>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</si>
  <si>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</si>
  <si>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</si>
  <si>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</si>
  <si>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</si>
  <si>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</si>
  <si>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</si>
  <si>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</si>
  <si>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</si>
  <si>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</si>
  <si>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</si>
  <si>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</si>
  <si>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</si>
  <si>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</si>
  <si>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</si>
  <si>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</si>
  <si>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</si>
  <si>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</si>
  <si>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</si>
  <si>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</si>
  <si>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</si>
  <si>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</si>
  <si>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</si>
  <si>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</si>
  <si>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</si>
  <si>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</si>
  <si>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</si>
  <si>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</si>
  <si>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</si>
  <si>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</si>
  <si>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</si>
  <si>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</si>
  <si>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</si>
  <si>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</si>
  <si>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</si>
  <si>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</si>
  <si>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</si>
  <si>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</si>
  <si>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</si>
  <si>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</si>
  <si>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</si>
  <si>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</si>
  <si>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</si>
  <si>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</si>
  <si>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</si>
  <si>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</si>
  <si>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</si>
  <si>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</si>
  <si>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</si>
  <si>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</si>
  <si>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</si>
  <si>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</si>
  <si>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</si>
  <si>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</si>
  <si>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</si>
  <si>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</si>
  <si>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</si>
  <si>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</si>
  <si>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</si>
  <si>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</si>
  <si>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</si>
  <si>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</si>
  <si>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</si>
  <si>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</si>
  <si>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</si>
  <si>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</si>
  <si>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</si>
  <si>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</si>
  <si>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</si>
  <si>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</si>
  <si>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</si>
  <si>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</si>
  <si>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</si>
  <si>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</si>
  <si>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</si>
  <si>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</si>
  <si>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</si>
  <si>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</si>
  <si>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</si>
  <si>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</si>
  <si>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</si>
  <si>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</si>
  <si>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</si>
  <si>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</si>
  <si>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</si>
  <si>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</si>
  <si>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</si>
  <si>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</si>
  <si>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</si>
  <si>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</si>
  <si>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</si>
  <si>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</si>
  <si>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</si>
  <si>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</si>
  <si>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</si>
  <si>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</si>
  <si>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</si>
  <si>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</si>
  <si>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</si>
  <si>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</si>
  <si>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</si>
  <si>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</si>
  <si>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</si>
  <si>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</si>
  <si>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</si>
  <si>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</si>
  <si>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</si>
  <si>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</si>
  <si>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</si>
  <si>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</si>
  <si>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</si>
  <si>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</si>
  <si>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</si>
  <si>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</si>
  <si>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</si>
  <si>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</si>
  <si>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</si>
  <si>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</si>
  <si>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</si>
  <si>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</si>
  <si>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</si>
  <si>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</si>
  <si>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</si>
  <si>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</si>
  <si>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</si>
  <si>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</si>
  <si>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</si>
  <si>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</si>
  <si>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</si>
  <si>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</si>
  <si>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</si>
  <si>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</si>
  <si>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</si>
  <si>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</si>
  <si>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</si>
  <si>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</si>
  <si>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</si>
  <si>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</si>
  <si>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</si>
  <si>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</si>
  <si>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</si>
  <si>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</si>
  <si>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</si>
  <si>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</si>
  <si>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</si>
  <si>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</si>
  <si>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</si>
  <si>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</si>
  <si>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</si>
  <si>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</si>
  <si>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</si>
  <si>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</si>
  <si>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</si>
  <si>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</si>
  <si>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</si>
  <si>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</si>
  <si>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</si>
  <si>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</si>
  <si>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</si>
  <si>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</si>
  <si>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</si>
  <si>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</si>
  <si>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</si>
  <si>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</si>
  <si>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</si>
  <si>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</si>
  <si>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</si>
  <si>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</si>
  <si>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</si>
  <si>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</si>
  <si>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</si>
  <si>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</si>
  <si>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</si>
  <si>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</si>
  <si>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</si>
  <si>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</si>
  <si>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</si>
  <si>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</si>
  <si>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</si>
  <si>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</si>
  <si>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</si>
  <si>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</si>
  <si>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</si>
  <si>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</si>
  <si>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</si>
  <si>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</si>
  <si>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</si>
  <si>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</si>
  <si>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</si>
  <si>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</si>
  <si>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</si>
  <si>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</si>
  <si>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</si>
  <si>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</si>
  <si>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</si>
  <si>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</si>
  <si>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</si>
  <si>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</si>
  <si>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</si>
  <si>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</si>
  <si>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</si>
  <si>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</si>
  <si>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</si>
  <si>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</si>
  <si>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</si>
  <si>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</si>
  <si>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</si>
  <si>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</si>
  <si>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</si>
  <si>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</si>
  <si>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</si>
  <si>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</si>
  <si>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</si>
  <si>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</si>
  <si>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</si>
  <si>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</si>
  <si>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</si>
  <si>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</si>
  <si>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</si>
  <si>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</si>
  <si>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</si>
  <si>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</si>
  <si>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</si>
  <si>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</si>
  <si>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</si>
  <si>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</si>
  <si>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</si>
  <si>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</si>
  <si>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</si>
  <si>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</si>
  <si>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</si>
  <si>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</si>
  <si>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</si>
  <si>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</si>
  <si>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</si>
  <si>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</si>
  <si>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</si>
  <si>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</si>
  <si>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</si>
  <si>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</si>
  <si>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</si>
  <si>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</si>
  <si>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</si>
  <si>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</si>
  <si>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</si>
  <si>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</si>
  <si>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</si>
  <si>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</si>
  <si>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</si>
  <si>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</si>
  <si>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</si>
  <si>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</si>
  <si>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</si>
  <si>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</si>
  <si>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</si>
  <si>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</si>
  <si>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</si>
  <si>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</si>
  <si>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</si>
  <si>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</si>
  <si>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</si>
  <si>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</si>
  <si>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</si>
  <si>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</si>
  <si>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</si>
  <si>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</si>
  <si>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</si>
  <si>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</si>
  <si>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</si>
  <si>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</si>
  <si>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</si>
  <si>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</si>
  <si>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</si>
  <si>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</si>
  <si>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</si>
  <si>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</si>
  <si>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</si>
  <si>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</si>
  <si>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</si>
  <si>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</si>
  <si>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</si>
  <si>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</si>
  <si>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</si>
  <si>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</si>
  <si>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</si>
  <si>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</si>
  <si>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</si>
  <si>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</si>
  <si>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</si>
  <si>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</si>
  <si>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</si>
  <si>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</si>
  <si>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</si>
  <si>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</si>
  <si>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</si>
  <si>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</si>
  <si>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</si>
  <si>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</si>
  <si>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</si>
  <si>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</si>
  <si>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</si>
  <si>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</si>
  <si>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</si>
  <si>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</si>
  <si>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</si>
  <si>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</si>
  <si>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</si>
  <si>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</si>
  <si>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</si>
  <si>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</si>
  <si>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</si>
  <si>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</si>
  <si>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</si>
  <si>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</si>
  <si>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</si>
  <si>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</si>
  <si>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</si>
  <si>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</si>
  <si>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</si>
  <si>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</si>
  <si>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</si>
  <si>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</si>
  <si>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</si>
  <si>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</si>
  <si>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</si>
  <si>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</si>
  <si>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</si>
  <si>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</si>
  <si>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</si>
  <si>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</si>
  <si>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</si>
  <si>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</si>
  <si>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</si>
  <si>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</si>
  <si>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</si>
  <si>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</si>
  <si>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</si>
  <si>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</si>
  <si>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</si>
  <si>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</si>
  <si>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</si>
  <si>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</si>
  <si>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</si>
  <si>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</si>
  <si>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</si>
  <si>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</si>
  <si>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</si>
  <si>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</si>
  <si>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</si>
  <si>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</si>
  <si>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</si>
  <si>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</si>
  <si>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</si>
  <si>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</si>
  <si>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</si>
  <si>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</si>
  <si>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</si>
  <si>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</si>
  <si>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</si>
  <si>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</si>
  <si>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</si>
  <si>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</si>
  <si>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</si>
  <si>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</si>
  <si>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</si>
  <si>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</si>
  <si>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</si>
  <si>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</si>
  <si>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</si>
  <si>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</si>
  <si>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</si>
  <si>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</si>
  <si>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</si>
  <si>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</si>
  <si>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</si>
  <si>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</si>
  <si>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</si>
  <si>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</si>
  <si>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</si>
  <si>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</si>
  <si>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</si>
  <si>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</si>
  <si>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</si>
  <si>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</si>
  <si>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</si>
  <si>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</si>
  <si>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</si>
  <si>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</si>
  <si>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</si>
  <si>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</si>
  <si>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</si>
  <si>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</si>
  <si>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</si>
  <si>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</si>
  <si>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</si>
  <si>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</si>
  <si>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</si>
  <si>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</si>
  <si>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</si>
  <si>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</si>
  <si>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</si>
  <si>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</si>
  <si>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</si>
  <si>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</si>
  <si>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</si>
  <si>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</si>
  <si>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</si>
  <si>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</si>
  <si>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</si>
  <si>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</si>
  <si>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</si>
  <si>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</si>
  <si>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</si>
  <si>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</si>
  <si>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</si>
  <si>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</si>
  <si>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</si>
  <si>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</si>
  <si>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</si>
  <si>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</si>
  <si>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</si>
  <si>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</si>
  <si>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</si>
  <si>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</si>
  <si>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</si>
  <si>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</si>
  <si>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</si>
  <si>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</si>
  <si>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</si>
  <si>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</si>
  <si>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</si>
  <si>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</si>
  <si>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</si>
  <si>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</si>
  <si>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</si>
  <si>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</si>
  <si>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</si>
  <si>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</si>
  <si>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</si>
  <si>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</si>
  <si>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</si>
  <si>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</si>
  <si>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</si>
  <si>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</si>
  <si>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</si>
  <si>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</si>
  <si>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</si>
  <si>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</si>
  <si>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</si>
  <si>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</si>
  <si>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</si>
  <si>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</si>
  <si>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</si>
  <si>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</si>
  <si>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</si>
  <si>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</si>
  <si>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</si>
  <si>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</si>
  <si>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</si>
  <si>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</si>
  <si>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</si>
  <si>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</si>
  <si>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</si>
  <si>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</si>
  <si>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</si>
  <si>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</si>
  <si>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</si>
  <si>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</si>
  <si>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</si>
  <si>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</si>
  <si>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</si>
  <si>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</si>
  <si>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</si>
  <si>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</si>
  <si>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</si>
  <si>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</si>
  <si>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</si>
  <si>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</si>
  <si>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</si>
  <si>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</si>
  <si>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</si>
  <si>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</si>
  <si>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</si>
  <si>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</si>
  <si>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</si>
  <si>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</si>
  <si>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</si>
  <si>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</si>
  <si>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</si>
  <si>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</si>
  <si>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</si>
  <si>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</si>
  <si>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</si>
  <si>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</si>
  <si>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</si>
  <si>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</si>
  <si>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</si>
  <si>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</si>
  <si>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</si>
  <si>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</si>
  <si>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</si>
  <si>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</si>
  <si>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</si>
  <si>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</si>
  <si>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</si>
  <si>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</si>
  <si>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</si>
  <si>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</si>
  <si>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</si>
  <si>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</si>
  <si>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</si>
  <si>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</si>
  <si>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</si>
  <si>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</si>
  <si>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</si>
  <si>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</si>
  <si>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</si>
  <si>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</si>
  <si>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</si>
  <si>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</si>
  <si>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</si>
  <si>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</si>
  <si>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</si>
  <si>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</si>
  <si>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</si>
  <si>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</si>
  <si>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</si>
  <si>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</si>
  <si>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</si>
  <si>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</si>
  <si>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</si>
  <si>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</si>
  <si>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</si>
  <si>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</si>
  <si>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</si>
  <si>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</si>
  <si>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</si>
  <si>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</si>
  <si>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</si>
  <si>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</si>
  <si>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</si>
  <si>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</si>
  <si>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</si>
  <si>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</si>
  <si>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</si>
  <si>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</si>
  <si>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</si>
  <si>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</si>
  <si>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</si>
  <si>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</si>
  <si>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</si>
  <si>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</si>
  <si>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</si>
  <si>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</si>
  <si>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</si>
  <si>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</si>
  <si>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</si>
  <si>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</si>
  <si>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</si>
  <si>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</si>
  <si>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</si>
  <si>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</si>
  <si>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</si>
  <si>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</si>
  <si>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</si>
  <si>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</si>
  <si>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</si>
  <si>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</si>
  <si>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</si>
  <si>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</si>
  <si>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</si>
  <si>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</si>
  <si>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</si>
  <si>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</si>
  <si>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</si>
  <si>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</si>
  <si>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</si>
  <si>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</si>
  <si>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</si>
  <si>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</si>
  <si>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</si>
  <si>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</si>
  <si>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</si>
  <si>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</si>
  <si>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</si>
  <si>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</si>
  <si>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</si>
  <si>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</si>
  <si>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</si>
  <si>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</si>
  <si>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</si>
  <si>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</si>
  <si>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</si>
  <si>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</si>
  <si>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</si>
  <si>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</si>
  <si>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</si>
  <si>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</si>
  <si>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</si>
  <si>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</si>
  <si>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</si>
  <si>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</si>
  <si>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</si>
  <si>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</si>
  <si>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</si>
  <si>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</si>
  <si>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</si>
  <si>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</si>
  <si>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</si>
  <si>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</si>
  <si>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</si>
  <si>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</si>
  <si>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</si>
  <si>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</si>
  <si>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</si>
  <si>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</si>
  <si>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</si>
  <si>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</si>
  <si>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</si>
  <si>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</si>
  <si>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</si>
  <si>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</si>
  <si>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</si>
  <si>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</si>
  <si>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</si>
  <si>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</si>
  <si>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</si>
  <si>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</si>
  <si>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</si>
  <si>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</si>
  <si>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</si>
  <si>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</si>
  <si>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</si>
  <si>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</si>
  <si>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</si>
  <si>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</si>
  <si>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</si>
  <si>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</si>
  <si>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</si>
  <si>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</si>
  <si>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</si>
  <si>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</si>
  <si>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</si>
  <si>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</si>
  <si>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</si>
  <si>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</si>
  <si>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</si>
  <si>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</si>
  <si>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</si>
  <si>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</si>
  <si>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</si>
  <si>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</si>
  <si>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</si>
  <si>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</si>
  <si>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</si>
  <si>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</si>
  <si>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</si>
  <si>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</si>
  <si>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</si>
  <si>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</si>
  <si>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</si>
  <si>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</si>
  <si>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</si>
  <si>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</si>
  <si>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</si>
  <si>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</si>
  <si>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</si>
  <si>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</si>
  <si>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</si>
  <si>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</si>
  <si>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</si>
  <si>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</si>
  <si>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</si>
  <si>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</si>
  <si>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</si>
  <si>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</si>
  <si>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</si>
  <si>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</si>
  <si>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</si>
  <si>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</si>
  <si>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</si>
  <si>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</si>
  <si>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</si>
  <si>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</si>
  <si>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</si>
  <si>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</si>
  <si>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</si>
  <si>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</si>
  <si>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</si>
  <si>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</si>
  <si>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</si>
  <si>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</si>
  <si>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</si>
  <si>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</si>
  <si>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</si>
  <si>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</si>
  <si>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</si>
  <si>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</si>
  <si>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</si>
  <si>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</si>
  <si>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</si>
  <si>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</si>
  <si>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</si>
  <si>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</si>
  <si>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</si>
  <si>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</si>
  <si>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</si>
  <si>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</si>
  <si>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</si>
  <si>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</si>
  <si>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</si>
  <si>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</si>
  <si>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</si>
  <si>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</si>
  <si>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</si>
  <si>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</si>
  <si>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</si>
  <si>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</si>
  <si>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</si>
  <si>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</si>
  <si>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</si>
  <si>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</si>
  <si>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</si>
  <si>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</si>
  <si>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</si>
  <si>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</si>
  <si>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</si>
  <si>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</si>
  <si>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</si>
  <si>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</si>
  <si>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</si>
  <si>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</si>
  <si>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</si>
  <si>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</si>
  <si>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</si>
  <si>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</si>
  <si>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</si>
  <si>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</si>
  <si>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</si>
  <si>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</si>
  <si>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</si>
  <si>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</si>
  <si>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</si>
  <si>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</si>
  <si>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</si>
  <si>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</si>
  <si>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</si>
  <si>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</si>
  <si>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</si>
  <si>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</si>
  <si>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</si>
  <si>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</si>
  <si>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</si>
  <si>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</si>
  <si>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</si>
  <si>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</si>
  <si>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</si>
  <si>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</si>
  <si>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</si>
  <si>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</si>
  <si>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</si>
  <si>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</si>
  <si>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</si>
  <si>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</si>
  <si>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</si>
  <si>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</si>
  <si>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</si>
  <si>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</si>
  <si>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</si>
  <si>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</si>
  <si>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</si>
  <si>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</si>
  <si>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</si>
  <si>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</si>
  <si>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</si>
  <si>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</si>
  <si>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</si>
  <si>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</si>
  <si>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</si>
  <si>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</si>
  <si>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</si>
  <si>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</si>
  <si>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</si>
  <si>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</si>
  <si>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</si>
  <si>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</si>
  <si>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</si>
  <si>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</si>
  <si>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</si>
  <si>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</si>
  <si>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</si>
  <si>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</si>
  <si>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</si>
  <si>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</si>
  <si>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</si>
  <si>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</si>
  <si>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</si>
  <si>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</si>
  <si>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</si>
  <si>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</si>
  <si>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</si>
  <si>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</si>
  <si>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</si>
  <si>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</si>
  <si>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</si>
  <si>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</si>
  <si>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</si>
  <si>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</si>
  <si>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</si>
  <si>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</si>
  <si>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</si>
  <si>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</si>
  <si>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</si>
  <si>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</si>
  <si>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</si>
  <si>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</si>
  <si>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</si>
  <si>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</si>
  <si>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</si>
  <si>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</si>
  <si>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</si>
  <si>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</si>
  <si>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</si>
  <si>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</si>
  <si>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</si>
  <si>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</si>
  <si>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</si>
  <si>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</si>
  <si>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</si>
  <si>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</si>
  <si>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</si>
  <si>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</si>
  <si>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</si>
  <si>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</si>
  <si>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</si>
  <si>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</si>
  <si>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</si>
  <si>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</si>
  <si>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</si>
  <si>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</si>
  <si>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</si>
  <si>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</si>
  <si>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</si>
  <si>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</si>
  <si>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</si>
  <si>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</si>
  <si>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</si>
  <si>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</si>
  <si>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</si>
  <si>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</si>
  <si>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</si>
  <si>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</si>
  <si>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</si>
  <si>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</si>
  <si>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</si>
  <si>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</si>
  <si>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</si>
  <si>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</si>
  <si>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</si>
  <si>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</si>
  <si>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</si>
  <si>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</si>
  <si>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</si>
  <si>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</si>
  <si>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</si>
  <si>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</si>
  <si>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</si>
  <si>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</si>
  <si>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</si>
  <si>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</si>
  <si>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</si>
  <si>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</si>
  <si>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</si>
  <si>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</si>
  <si>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</si>
  <si>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</si>
  <si>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</si>
  <si>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</si>
  <si>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</si>
  <si>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</si>
  <si>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</si>
  <si>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</si>
  <si>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</si>
  <si>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</si>
  <si>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</si>
  <si>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</si>
  <si>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</si>
  <si>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</si>
  <si>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</si>
  <si>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</si>
  <si>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</si>
  <si>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</si>
  <si>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</si>
  <si>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</si>
  <si>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</si>
  <si>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</si>
  <si>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</si>
  <si>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</si>
  <si>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</si>
  <si>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</si>
  <si>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</si>
  <si>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</si>
  <si>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</si>
  <si>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</si>
  <si>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</si>
  <si>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</si>
  <si>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</si>
  <si>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</si>
  <si>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</si>
  <si>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</si>
  <si>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</si>
  <si>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</si>
  <si>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</si>
  <si>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</si>
  <si>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</si>
  <si>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</si>
  <si>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</si>
  <si>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</si>
  <si>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</si>
  <si>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</si>
  <si>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</si>
  <si>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</si>
  <si>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</si>
  <si>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</si>
  <si>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</si>
  <si>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</si>
  <si>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</si>
  <si>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</si>
  <si>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</si>
  <si>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</si>
  <si>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</si>
  <si>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</si>
  <si>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</si>
  <si>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</si>
  <si>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</si>
  <si>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</si>
  <si>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</si>
  <si>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</si>
  <si>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</si>
  <si>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</si>
  <si>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</si>
  <si>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</si>
  <si>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</si>
  <si>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</si>
  <si>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</si>
  <si>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</si>
  <si>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</si>
  <si>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</si>
  <si>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</si>
  <si>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</si>
  <si>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</si>
  <si>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</si>
  <si>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</si>
  <si>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</si>
  <si>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</si>
  <si>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</si>
  <si>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</si>
  <si>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</si>
  <si>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</si>
  <si>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</si>
  <si>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</si>
  <si>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</si>
  <si>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</si>
  <si>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</si>
  <si>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</si>
  <si>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</si>
  <si>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</si>
  <si>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</si>
  <si>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</si>
  <si>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</si>
  <si>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</si>
  <si>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</si>
  <si>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</si>
  <si>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</si>
  <si>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</si>
  <si>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</si>
  <si>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</si>
  <si>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</si>
  <si>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</si>
  <si>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</si>
  <si>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</si>
  <si>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</si>
  <si>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</si>
  <si>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</si>
  <si>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</si>
  <si>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</si>
  <si>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</si>
  <si>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</si>
  <si>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</si>
  <si>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</si>
  <si>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</si>
  <si>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</si>
  <si>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</si>
  <si>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</si>
  <si>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</si>
  <si>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</si>
  <si>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</si>
  <si>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</si>
  <si>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</si>
  <si>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</si>
  <si>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</si>
  <si>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</si>
  <si>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</si>
  <si>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</si>
  <si>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</si>
  <si>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</si>
  <si>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</si>
  <si>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</si>
  <si>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</si>
  <si>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</si>
  <si>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</si>
  <si>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</si>
  <si>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</si>
  <si>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</si>
  <si>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</si>
  <si>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</si>
  <si>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</si>
  <si>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</si>
  <si>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</si>
  <si>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</si>
  <si>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</si>
  <si>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</si>
  <si>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</si>
  <si>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</si>
  <si>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</si>
  <si>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</si>
  <si>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</si>
  <si>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</si>
  <si>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</si>
  <si>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</si>
  <si>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</si>
  <si>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</si>
  <si>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</si>
  <si>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</si>
  <si>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</si>
  <si>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</si>
  <si>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</si>
  <si>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</si>
  <si>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</si>
  <si>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</si>
  <si>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</si>
  <si>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</si>
  <si>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</si>
  <si>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</si>
  <si>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</si>
  <si>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</si>
  <si>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</si>
  <si>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</si>
  <si>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</si>
  <si>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</si>
  <si>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</si>
  <si>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</si>
  <si>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</si>
  <si>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</si>
  <si>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</si>
  <si>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</si>
  <si>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</si>
  <si>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</si>
  <si>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</si>
  <si>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</si>
  <si>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</si>
  <si>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</si>
  <si>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</si>
  <si>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</si>
  <si>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</si>
  <si>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</si>
  <si>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</si>
  <si>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</si>
  <si>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</si>
  <si>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</si>
  <si>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</si>
  <si>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</si>
  <si>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</si>
  <si>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</si>
  <si>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</si>
  <si>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</si>
  <si>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</si>
  <si>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</si>
  <si>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</si>
  <si>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</si>
  <si>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</si>
  <si>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</si>
  <si>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</si>
  <si>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</si>
  <si>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</si>
  <si>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</si>
  <si>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</si>
  <si>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</si>
  <si>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</si>
  <si>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</si>
  <si>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</si>
  <si>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</si>
  <si>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</si>
  <si>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</si>
  <si>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</si>
  <si>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</si>
  <si>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</si>
  <si>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</si>
  <si>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</si>
  <si>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</si>
  <si>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</si>
  <si>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</si>
  <si>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</si>
  <si>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</si>
  <si>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</si>
  <si>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</si>
  <si>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</si>
  <si>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</si>
  <si>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</si>
  <si>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</si>
  <si>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</si>
  <si>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</si>
  <si>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</si>
  <si>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</si>
  <si>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</si>
  <si>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</si>
  <si>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</si>
  <si>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</si>
  <si>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</si>
  <si>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</si>
  <si>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</si>
  <si>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</si>
  <si>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</si>
  <si>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</si>
  <si>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</si>
  <si>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</si>
  <si>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</si>
  <si>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</si>
  <si>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</si>
  <si>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</si>
  <si>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</si>
  <si>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</si>
  <si>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</si>
  <si>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</si>
  <si>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</si>
  <si>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</si>
  <si>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</si>
  <si>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</si>
  <si>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</si>
  <si>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</si>
  <si>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</si>
  <si>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</si>
  <si>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</si>
  <si>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</si>
  <si>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</si>
  <si>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</si>
  <si>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</si>
  <si>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</si>
  <si>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</si>
  <si>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</si>
  <si>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</si>
  <si>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</si>
  <si>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</si>
  <si>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</si>
  <si>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</si>
  <si>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</si>
  <si>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</si>
  <si>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</si>
  <si>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</si>
  <si>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</si>
  <si>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</si>
  <si>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</si>
  <si>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</si>
  <si>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</si>
  <si>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</si>
  <si>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</si>
  <si>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</si>
  <si>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</si>
  <si>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</si>
  <si>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</si>
  <si>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</si>
  <si>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</si>
  <si>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</si>
  <si>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</si>
  <si>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</si>
  <si>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</si>
  <si>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</si>
  <si>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</si>
  <si>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</si>
  <si>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</si>
  <si>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</si>
  <si>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</si>
  <si>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</si>
  <si>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</si>
  <si>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</si>
  <si>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</si>
  <si>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</si>
  <si>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</si>
  <si>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</si>
  <si>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</si>
  <si>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</si>
  <si>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</si>
  <si>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</si>
  <si>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</si>
  <si>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</si>
  <si>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</si>
  <si>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</si>
  <si>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</si>
  <si>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</si>
  <si>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</si>
  <si>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</si>
  <si>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</si>
  <si>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</si>
  <si>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</si>
  <si>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</si>
  <si>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</si>
  <si>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</si>
  <si>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</si>
  <si>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</si>
  <si>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</si>
  <si>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</si>
  <si>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</si>
  <si>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</si>
  <si>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</si>
  <si>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</si>
  <si>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</si>
  <si>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</si>
  <si>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</si>
  <si>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</si>
  <si>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</si>
  <si>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</si>
  <si>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</si>
  <si>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</si>
  <si>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</si>
  <si>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</si>
  <si>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</si>
  <si>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</si>
  <si>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</si>
  <si>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</si>
  <si>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</si>
  <si>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</si>
  <si>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</si>
  <si>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</si>
  <si>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</si>
  <si>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</si>
  <si>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</si>
  <si>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</si>
  <si>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</si>
  <si>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</si>
  <si>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</si>
  <si>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</si>
  <si>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</si>
  <si>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</si>
  <si>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</si>
  <si>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</si>
  <si>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</si>
  <si>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</si>
  <si>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</si>
  <si>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</si>
  <si>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</si>
  <si>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</si>
  <si>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</si>
  <si>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</si>
  <si>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</si>
  <si>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</si>
  <si>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</si>
  <si>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</si>
  <si>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</si>
  <si>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</si>
  <si>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</si>
  <si>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</si>
  <si>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</si>
  <si>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</si>
  <si>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</si>
  <si>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</si>
  <si>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</si>
  <si>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</si>
  <si>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</si>
  <si>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</si>
  <si>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</si>
  <si>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</si>
  <si>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</si>
  <si>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</si>
  <si>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</si>
  <si>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</si>
  <si>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</si>
  <si>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</si>
  <si>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</si>
  <si>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</si>
  <si>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</si>
  <si>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</si>
  <si>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</si>
  <si>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</si>
  <si>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</si>
  <si>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</si>
  <si>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</si>
  <si>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</si>
  <si>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</si>
  <si>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</si>
  <si>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</si>
  <si>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</si>
  <si>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</si>
  <si>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</si>
  <si>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</si>
  <si>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</si>
  <si>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</si>
  <si>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</si>
  <si>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</si>
  <si>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</si>
  <si>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</si>
  <si>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</si>
  <si>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</si>
  <si>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</si>
  <si>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</si>
  <si>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</si>
  <si>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</si>
  <si>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</si>
  <si>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</si>
  <si>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</si>
  <si>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</si>
  <si>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</si>
  <si>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</si>
  <si>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</si>
  <si>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</si>
  <si>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</si>
  <si>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</si>
  <si>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</si>
  <si>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</si>
  <si>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</si>
  <si>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</si>
  <si>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</si>
  <si>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</si>
  <si>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</si>
  <si>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</si>
  <si>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</si>
  <si>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</si>
  <si>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</si>
  <si>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</si>
  <si>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</si>
  <si>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</si>
  <si>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</si>
  <si>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</si>
  <si>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</si>
  <si>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</si>
  <si>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</si>
  <si>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</si>
  <si>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</si>
  <si>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</si>
  <si>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</si>
  <si>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</si>
  <si>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</si>
  <si>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</si>
  <si>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</si>
  <si>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</si>
  <si>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</si>
  <si>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</si>
  <si>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</si>
  <si>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</si>
  <si>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</si>
  <si>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</si>
  <si>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</si>
  <si>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</si>
  <si>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</si>
  <si>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</si>
  <si>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</si>
  <si>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</si>
  <si>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</si>
  <si>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</si>
  <si>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</si>
  <si>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</si>
  <si>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</si>
  <si>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</si>
  <si>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</si>
  <si>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</si>
  <si>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</si>
  <si>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</si>
  <si>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</si>
  <si>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</si>
  <si>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</si>
  <si>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</si>
  <si>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</si>
  <si>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</si>
  <si>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</si>
  <si>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</si>
  <si>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</si>
  <si>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</si>
  <si>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</si>
  <si>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</si>
  <si>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</si>
  <si>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</si>
  <si>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</si>
  <si>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</si>
  <si>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</si>
  <si>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</si>
  <si>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</si>
  <si>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</si>
  <si>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</si>
  <si>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</si>
  <si>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</si>
  <si>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</si>
  <si>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</si>
  <si>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</si>
  <si>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</si>
  <si>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</si>
  <si>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</si>
  <si>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</si>
  <si>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</si>
  <si>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</si>
  <si>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</si>
  <si>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</si>
  <si>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</si>
  <si>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</si>
  <si>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</si>
  <si>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</si>
  <si>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</si>
  <si>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</si>
  <si>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</si>
  <si>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</si>
  <si>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</si>
  <si>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</si>
  <si>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</si>
  <si>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</si>
  <si>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</si>
  <si>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</si>
  <si>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</si>
  <si>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</si>
  <si>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</si>
  <si>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</si>
  <si>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</si>
  <si>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</si>
  <si>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</si>
  <si>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</si>
  <si>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</si>
  <si>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</si>
  <si>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</si>
  <si>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</si>
  <si>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</si>
  <si>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</si>
  <si>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</si>
  <si>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</si>
  <si>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</si>
  <si>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</si>
  <si>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</si>
  <si>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</si>
  <si>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</si>
  <si>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</si>
  <si>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</si>
  <si>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</si>
  <si>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</si>
  <si>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</si>
  <si>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</si>
  <si>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</si>
  <si>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</si>
  <si>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</si>
  <si>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</si>
  <si>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</si>
  <si>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</si>
  <si>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</si>
  <si>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</si>
  <si>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</si>
  <si>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</si>
  <si>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</si>
  <si>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</si>
  <si>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</si>
  <si>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</si>
  <si>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</si>
  <si>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</si>
  <si>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</si>
  <si>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</si>
  <si>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</si>
  <si>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</si>
  <si>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</si>
  <si>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</si>
  <si>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</si>
  <si>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</si>
  <si>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</si>
  <si>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</si>
  <si>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</si>
  <si>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</si>
  <si>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</si>
  <si>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</si>
  <si>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</si>
  <si>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</si>
  <si>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</si>
  <si>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</si>
  <si>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</si>
  <si>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</si>
  <si>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</si>
  <si>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</si>
  <si>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</si>
  <si>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</si>
  <si>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</si>
  <si>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</si>
  <si>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</si>
  <si>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</si>
  <si>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</si>
  <si>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</si>
  <si>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</si>
  <si>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</si>
  <si>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</si>
  <si>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</si>
  <si>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</si>
  <si>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</si>
  <si>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</si>
  <si>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</si>
  <si>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</si>
  <si>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</si>
  <si>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</si>
  <si>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</si>
  <si>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</si>
  <si>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</si>
  <si>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</si>
  <si>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</si>
  <si>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</si>
  <si>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</si>
  <si>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</si>
  <si>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</si>
  <si>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</si>
  <si>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</si>
  <si>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</si>
  <si>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</si>
  <si>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</si>
  <si>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</si>
  <si>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</si>
  <si>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</si>
  <si>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</si>
  <si>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</si>
  <si>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</si>
  <si>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</si>
  <si>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</si>
  <si>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</si>
  <si>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</si>
  <si>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</si>
  <si>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</si>
  <si>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</si>
  <si>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</si>
  <si>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</si>
  <si>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</si>
  <si>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</si>
  <si>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</si>
  <si>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</si>
  <si>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</si>
  <si>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</si>
  <si>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</si>
  <si>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</si>
  <si>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</si>
  <si>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</si>
  <si>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</si>
  <si>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</si>
  <si>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</si>
  <si>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</si>
  <si>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</si>
  <si>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</si>
  <si>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</si>
  <si>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</si>
  <si>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</si>
  <si>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</si>
  <si>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</si>
  <si>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</si>
  <si>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</si>
  <si>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</si>
  <si>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</si>
  <si>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</si>
  <si>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</si>
  <si>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</si>
  <si>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</si>
  <si>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</si>
  <si>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</si>
  <si>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</si>
  <si>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</si>
  <si>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</si>
  <si>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</si>
  <si>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</si>
  <si>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</si>
  <si>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</si>
  <si>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</si>
  <si>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</si>
  <si>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</si>
  <si>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</si>
  <si>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</si>
  <si>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</si>
  <si>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</si>
  <si>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</si>
  <si>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</si>
  <si>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</si>
  <si>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</si>
  <si>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</si>
  <si>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</si>
  <si>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</si>
  <si>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</si>
  <si>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</si>
  <si>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</si>
  <si>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</si>
  <si>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</si>
  <si>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</si>
  <si>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</si>
  <si>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</si>
  <si>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</si>
  <si>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</si>
  <si>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</si>
  <si>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</si>
  <si>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</si>
  <si>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</si>
  <si>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</si>
  <si>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</si>
  <si>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</si>
  <si>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</si>
  <si>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</si>
  <si>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</si>
  <si>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</si>
  <si>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</si>
  <si>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</si>
  <si>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</si>
  <si>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</si>
  <si>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</si>
  <si>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</si>
  <si>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</si>
  <si>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</si>
  <si>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</si>
  <si>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</si>
  <si>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</si>
  <si>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</si>
  <si>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</si>
  <si>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</si>
  <si>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</si>
  <si>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</si>
  <si>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</si>
  <si>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</si>
  <si>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</si>
  <si>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</si>
  <si>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</si>
  <si>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</si>
  <si>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</si>
  <si>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</si>
  <si>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</si>
  <si>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</si>
  <si>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</si>
  <si>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</si>
  <si>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</si>
  <si>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</si>
  <si>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</si>
  <si>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</si>
  <si>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</si>
  <si>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</si>
  <si>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</si>
  <si>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</si>
  <si>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</si>
  <si>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</si>
  <si>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</si>
  <si>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</si>
  <si>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</si>
  <si>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</si>
  <si>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</si>
  <si>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</si>
  <si>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</si>
  <si>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</si>
  <si>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</si>
  <si>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</si>
  <si>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</si>
  <si>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</si>
  <si>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</si>
  <si>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</si>
  <si>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</si>
  <si>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</si>
  <si>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</si>
  <si>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</si>
  <si>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</si>
  <si>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</si>
  <si>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</si>
  <si>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</si>
  <si>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</si>
  <si>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</si>
  <si>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</si>
  <si>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</si>
  <si>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</si>
  <si>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</si>
  <si>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</si>
  <si>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</si>
  <si>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</si>
  <si>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</si>
  <si>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</si>
  <si>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</si>
  <si>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</si>
  <si>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</si>
  <si>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</si>
  <si>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</si>
  <si>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</si>
  <si>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</si>
  <si>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</si>
  <si>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</si>
  <si>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</si>
  <si>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</si>
  <si>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</si>
  <si>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</si>
  <si>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</si>
  <si>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</si>
  <si>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</si>
  <si>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</si>
  <si>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</si>
  <si>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</si>
  <si>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</si>
  <si>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</si>
  <si>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</si>
  <si>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</si>
  <si>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</si>
  <si>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</si>
  <si>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</si>
  <si>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</si>
  <si>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</si>
  <si>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</si>
  <si>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</si>
  <si>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</si>
  <si>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</si>
  <si>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</si>
  <si>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</si>
  <si>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</si>
  <si>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</si>
  <si>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</si>
  <si>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</si>
  <si>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</si>
  <si>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</si>
  <si>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</si>
  <si>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</si>
  <si>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</si>
  <si>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</si>
  <si>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</si>
  <si>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</si>
  <si>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</si>
  <si>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</si>
  <si>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</si>
  <si>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</si>
  <si>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</si>
  <si>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</si>
  <si>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</si>
  <si>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</si>
  <si>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</si>
  <si>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</si>
  <si>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</si>
  <si>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</si>
  <si>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</si>
  <si>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</si>
  <si>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</si>
  <si>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</si>
  <si>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</si>
  <si>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</si>
  <si>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</si>
  <si>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</si>
  <si>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</si>
  <si>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</si>
  <si>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</si>
  <si>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</si>
  <si>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</si>
  <si>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</si>
  <si>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</si>
  <si>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</si>
  <si>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</si>
  <si>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</si>
  <si>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</si>
  <si>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</si>
  <si>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</si>
  <si>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</si>
  <si>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</si>
  <si>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</si>
  <si>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</si>
  <si>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</si>
  <si>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</si>
  <si>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</si>
  <si>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</si>
  <si>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</si>
  <si>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</si>
  <si>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</si>
  <si>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</si>
  <si>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</si>
  <si>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</si>
  <si>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</si>
  <si>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</si>
  <si>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</si>
  <si>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</si>
  <si>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</si>
  <si>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</si>
  <si>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</si>
  <si>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</si>
  <si>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</si>
  <si>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</si>
  <si>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</si>
  <si>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</si>
  <si>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</si>
  <si>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</si>
  <si>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</si>
  <si>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</si>
  <si>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</si>
  <si>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</si>
  <si>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</si>
  <si>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</si>
  <si>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</si>
  <si>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</si>
  <si>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</si>
  <si>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</si>
  <si>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</si>
  <si>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</si>
  <si>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</si>
  <si>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</si>
  <si>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</si>
  <si>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</si>
  <si>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</si>
  <si>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</si>
  <si>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</si>
  <si>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</si>
  <si>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</si>
  <si>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</si>
  <si>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</si>
  <si>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</si>
  <si>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</si>
  <si>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</si>
  <si>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</si>
  <si>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</si>
  <si>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</si>
  <si>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</si>
  <si>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</si>
  <si>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</si>
  <si>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</si>
  <si>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</si>
  <si>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</si>
  <si>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</si>
  <si>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</si>
  <si>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</si>
  <si>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</si>
  <si>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</si>
  <si>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</si>
  <si>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</si>
  <si>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</si>
  <si>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</si>
  <si>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</si>
  <si>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</si>
  <si>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</si>
  <si>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</si>
  <si>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</si>
  <si>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</si>
  <si>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</si>
  <si>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</si>
  <si>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</si>
  <si>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</si>
  <si>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</si>
  <si>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</si>
  <si>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</si>
  <si>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</si>
  <si>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</si>
  <si>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</si>
  <si>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</si>
  <si>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</si>
  <si>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</si>
  <si>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</si>
  <si>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</si>
  <si>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</si>
  <si>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</si>
  <si>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</si>
  <si>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</si>
  <si>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</si>
  <si>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</si>
  <si>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</si>
  <si>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</si>
  <si>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</si>
  <si>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</si>
  <si>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</si>
  <si>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</si>
  <si>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</si>
  <si>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</si>
  <si>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</si>
  <si>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</si>
  <si>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</si>
  <si>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</si>
  <si>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</si>
  <si>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</si>
  <si>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</si>
  <si>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</si>
  <si>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</si>
  <si>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</si>
  <si>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</si>
  <si>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</si>
  <si>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</si>
  <si>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</si>
  <si>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</si>
  <si>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</si>
  <si>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</si>
  <si>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</si>
  <si>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</si>
  <si>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</si>
  <si>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</si>
  <si>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</si>
  <si>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</si>
  <si>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</si>
  <si>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</si>
  <si>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</si>
  <si>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</si>
  <si>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</si>
  <si>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</si>
  <si>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</si>
  <si>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</si>
  <si>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</si>
  <si>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</si>
  <si>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</si>
  <si>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</si>
  <si>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</si>
  <si>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</si>
  <si>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</si>
  <si>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</si>
  <si>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</si>
  <si>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</si>
  <si>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</si>
  <si>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</si>
  <si>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</si>
  <si>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</si>
  <si>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</si>
  <si>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</si>
  <si>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</si>
  <si>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</si>
  <si>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</si>
  <si>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</si>
  <si>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</si>
  <si>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</si>
  <si>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</si>
  <si>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</si>
  <si>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</si>
  <si>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</si>
  <si>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</si>
  <si>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</si>
  <si>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</si>
  <si>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</si>
  <si>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</si>
  <si>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</si>
  <si>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</si>
  <si>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</si>
  <si>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</si>
  <si>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</si>
  <si>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</si>
  <si>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</si>
  <si>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</si>
  <si>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</si>
  <si>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</si>
  <si>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</si>
  <si>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</si>
  <si>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</si>
  <si>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</si>
  <si>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</si>
  <si>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</si>
  <si>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</si>
  <si>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</si>
  <si>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</si>
  <si>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</si>
  <si>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</si>
  <si>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</si>
  <si>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</si>
  <si>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</si>
  <si>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</si>
  <si>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</si>
  <si>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</si>
  <si>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</si>
  <si>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</si>
  <si>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</si>
  <si>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</si>
  <si>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</si>
  <si>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</si>
  <si>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</si>
  <si>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</si>
  <si>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</si>
  <si>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</si>
  <si>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</si>
  <si>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</si>
  <si>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</si>
  <si>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</si>
  <si>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</si>
  <si>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</si>
  <si>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</si>
  <si>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</si>
  <si>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</si>
  <si>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</si>
  <si>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</si>
  <si>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</si>
  <si>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</si>
  <si>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</si>
  <si>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</si>
  <si>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</si>
  <si>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</si>
  <si>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</si>
  <si>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</si>
  <si>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</si>
  <si>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</si>
  <si>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</si>
  <si>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</si>
  <si>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</si>
  <si>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</si>
  <si>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</si>
  <si>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</si>
  <si>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</si>
  <si>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</si>
  <si>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</si>
  <si>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</si>
  <si>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</si>
  <si>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</si>
  <si>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</si>
  <si>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</si>
  <si>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</si>
  <si>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</si>
  <si>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</si>
  <si>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</si>
  <si>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</si>
  <si>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</si>
  <si>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</si>
  <si>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</si>
  <si>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</si>
  <si>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</si>
  <si>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</si>
  <si>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</si>
  <si>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</si>
  <si>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</si>
  <si>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</si>
  <si>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</si>
  <si>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</si>
  <si>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</si>
  <si>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</si>
  <si>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</si>
  <si>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</si>
  <si>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</si>
  <si>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</si>
  <si>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</si>
  <si>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</si>
  <si>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</si>
  <si>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</si>
  <si>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</si>
  <si>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</si>
  <si>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</si>
  <si>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</si>
  <si>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</si>
  <si>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</si>
  <si>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</si>
  <si>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</si>
  <si>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</si>
  <si>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</si>
  <si>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</si>
  <si>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</si>
  <si>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</si>
  <si>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</si>
  <si>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</si>
  <si>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</si>
  <si>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</si>
  <si>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</si>
  <si>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</si>
  <si>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</si>
  <si>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</si>
  <si>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</si>
  <si>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</si>
  <si>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</si>
  <si>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</si>
  <si>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</si>
  <si>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</si>
  <si>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</si>
  <si>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</si>
  <si>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</si>
  <si>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</si>
  <si>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</si>
  <si>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</si>
  <si>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</si>
  <si>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</si>
  <si>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</si>
  <si>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</si>
  <si>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</si>
  <si>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</si>
  <si>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</si>
  <si>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</si>
  <si>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</si>
  <si>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</si>
  <si>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</si>
  <si>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</si>
  <si>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</si>
  <si>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</si>
  <si>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</si>
  <si>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</si>
  <si>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</si>
  <si>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</si>
  <si>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</si>
  <si>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</si>
  <si>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</si>
  <si>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</si>
  <si>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</si>
  <si>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</si>
  <si>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</si>
  <si>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</si>
  <si>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</si>
  <si>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</si>
  <si>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</si>
  <si>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</si>
  <si>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</si>
  <si>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</si>
  <si>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</si>
  <si>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</si>
  <si>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</si>
  <si>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</si>
  <si>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</si>
  <si>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</si>
  <si>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</si>
  <si>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</si>
  <si>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</si>
  <si>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</si>
  <si>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</si>
  <si>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</si>
  <si>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</si>
  <si>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</si>
  <si>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</si>
  <si>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</si>
  <si>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</si>
  <si>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</si>
  <si>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</si>
  <si>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</si>
  <si>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</si>
  <si>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</si>
  <si>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</si>
  <si>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</si>
  <si>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</si>
  <si>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</si>
  <si>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</si>
  <si>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</si>
  <si>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</si>
  <si>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</si>
  <si>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</si>
  <si>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</si>
  <si>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</si>
  <si>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</si>
  <si>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</si>
  <si>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</si>
  <si>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</si>
  <si>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</si>
  <si>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</si>
  <si>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</si>
  <si>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</si>
  <si>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</si>
  <si>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</si>
  <si>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</si>
  <si>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</si>
  <si>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</si>
  <si>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</si>
  <si>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</si>
  <si>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</si>
  <si>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</si>
  <si>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</si>
  <si>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</si>
  <si>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</si>
  <si>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</si>
  <si>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</si>
  <si>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</si>
  <si>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</si>
  <si>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</si>
  <si>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</si>
  <si>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</si>
  <si>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</si>
  <si>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</si>
  <si>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</si>
  <si>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</si>
  <si>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</si>
  <si>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</si>
  <si>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</si>
  <si>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</si>
  <si>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</si>
  <si>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</si>
  <si>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</si>
  <si>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</si>
  <si>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</si>
  <si>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</si>
  <si>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</si>
  <si>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</si>
  <si>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</si>
  <si>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</si>
  <si>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</si>
  <si>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</si>
  <si>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</si>
  <si>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</si>
  <si>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</si>
  <si>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</si>
  <si>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</si>
  <si>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</si>
  <si>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</si>
  <si>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</si>
  <si>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</si>
  <si>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</si>
  <si>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</si>
  <si>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</si>
  <si>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</si>
  <si>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</si>
  <si>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</si>
  <si>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</si>
  <si>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</si>
  <si>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</si>
  <si>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</si>
  <si>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</si>
  <si>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</si>
  <si>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</si>
  <si>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</si>
  <si>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</si>
  <si>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</si>
  <si>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</si>
  <si>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</si>
  <si>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</si>
  <si>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</si>
  <si>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</si>
  <si>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</si>
  <si>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</si>
  <si>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</si>
  <si>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</si>
  <si>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</si>
  <si>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</si>
  <si>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</si>
  <si>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</si>
  <si>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</si>
  <si>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</si>
  <si>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</si>
  <si>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</si>
  <si>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</si>
  <si>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</si>
  <si>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</si>
  <si>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</si>
  <si>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</si>
  <si>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</si>
  <si>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</si>
  <si>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</si>
  <si>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</si>
  <si>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</si>
  <si>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</si>
  <si>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</si>
  <si>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</si>
  <si>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</si>
  <si>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</si>
  <si>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</si>
  <si>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</si>
  <si>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</si>
  <si>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</si>
  <si>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</si>
  <si>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</si>
  <si>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</si>
  <si>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</si>
  <si>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</si>
  <si>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</si>
  <si>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</si>
  <si>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</si>
  <si>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</si>
  <si>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</si>
  <si>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</si>
  <si>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</si>
  <si>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</si>
  <si>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</si>
  <si>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</si>
  <si>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</si>
  <si>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</si>
  <si>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</si>
  <si>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</si>
  <si>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</si>
  <si>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</si>
  <si>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</si>
  <si>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</si>
  <si>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</si>
  <si>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</si>
  <si>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</si>
  <si>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</si>
  <si>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</si>
  <si>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</si>
  <si>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</si>
  <si>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</si>
  <si>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</si>
  <si>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</si>
  <si>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</si>
  <si>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</si>
  <si>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</si>
  <si>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</si>
  <si>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</si>
  <si>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</si>
  <si>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</si>
  <si>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</si>
  <si>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</si>
  <si>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</si>
  <si>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</si>
  <si>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</si>
  <si>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</si>
  <si>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</si>
  <si>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</si>
  <si>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</si>
  <si>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</si>
  <si>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</si>
  <si>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</si>
  <si>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</si>
  <si>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</si>
  <si>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</si>
  <si>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</si>
  <si>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</si>
  <si>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</si>
  <si>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</si>
  <si>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</si>
  <si>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</si>
  <si>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</si>
  <si>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</si>
  <si>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</si>
  <si>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</si>
  <si>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</si>
  <si>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</si>
  <si>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</si>
  <si>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</si>
  <si>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</si>
  <si>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</si>
  <si>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</si>
  <si>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</si>
  <si>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</si>
  <si>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</si>
  <si>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</si>
  <si>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</si>
  <si>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</si>
  <si>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</si>
  <si>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</si>
  <si>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</si>
  <si>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</si>
  <si>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</si>
  <si>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</si>
  <si>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</si>
  <si>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</si>
  <si>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</si>
  <si>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</si>
  <si>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</si>
  <si>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</si>
  <si>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</si>
  <si>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</si>
  <si>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</si>
  <si>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</si>
  <si>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</si>
  <si>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</si>
  <si>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</si>
  <si>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</si>
  <si>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</si>
  <si>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</si>
  <si>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</si>
  <si>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</si>
  <si>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</si>
  <si>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</si>
  <si>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</si>
  <si>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</si>
  <si>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</si>
  <si>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</si>
  <si>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</si>
  <si>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</si>
  <si>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</si>
  <si>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</si>
  <si>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</si>
  <si>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</si>
  <si>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</si>
  <si>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</si>
  <si>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</si>
  <si>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</si>
  <si>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</si>
  <si>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</si>
  <si>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</si>
  <si>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</si>
  <si>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</si>
  <si>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</si>
  <si>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</si>
  <si>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</si>
  <si>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</si>
  <si>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</si>
  <si>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</si>
  <si>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</si>
  <si>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</si>
  <si>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</si>
  <si>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</si>
  <si>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</si>
  <si>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</si>
  <si>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</si>
  <si>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</si>
  <si>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</si>
  <si>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</si>
  <si>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</si>
  <si>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</si>
  <si>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</si>
  <si>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</si>
  <si>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</si>
  <si>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</si>
  <si>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</si>
  <si>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</si>
  <si>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</si>
  <si>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</si>
  <si>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</si>
  <si>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</si>
  <si>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</si>
  <si>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</si>
  <si>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</si>
  <si>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</si>
  <si>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</si>
  <si>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</si>
  <si>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</si>
  <si>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</si>
  <si>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</si>
  <si>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</si>
  <si>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</si>
  <si>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</si>
  <si>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</si>
  <si>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</si>
  <si>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</si>
  <si>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</si>
  <si>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</si>
  <si>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</si>
  <si>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</si>
  <si>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</si>
  <si>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</si>
  <si>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</si>
  <si>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</si>
  <si>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</si>
  <si>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</si>
  <si>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</si>
  <si>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</si>
  <si>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</si>
  <si>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</si>
  <si>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</si>
  <si>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</si>
  <si>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</si>
  <si>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</si>
  <si>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</si>
  <si>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</si>
  <si>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</si>
  <si>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</si>
  <si>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</si>
  <si>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</si>
  <si>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</si>
  <si>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</si>
  <si>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</si>
  <si>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</si>
  <si>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</si>
  <si>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</si>
  <si>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</si>
  <si>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</si>
  <si>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</si>
  <si>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</si>
  <si>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</si>
  <si>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</si>
  <si>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</si>
  <si>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</si>
  <si>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</si>
  <si>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</si>
  <si>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</si>
  <si>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</si>
  <si>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</si>
  <si>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</si>
  <si>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</si>
  <si>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</si>
  <si>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</si>
  <si>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</si>
  <si>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</si>
  <si>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</si>
  <si>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</si>
  <si>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</si>
  <si>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</si>
  <si>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</si>
  <si>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</si>
  <si>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</si>
  <si>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</si>
  <si>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</si>
  <si>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</si>
  <si>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</si>
  <si>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</si>
  <si>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</si>
  <si>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</si>
  <si>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</si>
  <si>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</si>
  <si>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</si>
  <si>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</si>
  <si>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</si>
  <si>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</si>
  <si>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</si>
  <si>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</si>
  <si>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</si>
  <si>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</si>
  <si>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</si>
  <si>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</si>
  <si>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</si>
  <si>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</si>
  <si>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</si>
  <si>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</si>
  <si>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</si>
  <si>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</si>
  <si>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</si>
  <si>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</si>
  <si>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</si>
  <si>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</si>
  <si>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</si>
  <si>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</si>
  <si>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</si>
  <si>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</si>
  <si>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</si>
  <si>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</si>
  <si>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</si>
  <si>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</si>
  <si>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</si>
  <si>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</si>
  <si>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</si>
  <si>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</si>
  <si>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</si>
  <si>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</si>
  <si>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</si>
  <si>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</si>
  <si>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</si>
  <si>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</si>
  <si>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</si>
  <si>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</si>
  <si>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</si>
  <si>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</si>
  <si>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</si>
  <si>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</si>
  <si>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</si>
  <si>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</si>
  <si>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</si>
  <si>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</si>
  <si>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</si>
  <si>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</si>
  <si>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</si>
  <si>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</si>
  <si>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</si>
  <si>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</si>
  <si>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</si>
  <si>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</si>
  <si>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</si>
  <si>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</si>
  <si>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</si>
  <si>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</si>
  <si>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</si>
  <si>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</si>
  <si>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</si>
  <si>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</si>
  <si>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</si>
  <si>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</si>
  <si>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</si>
  <si>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</si>
  <si>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</si>
  <si>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</si>
  <si>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</si>
  <si>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</si>
  <si>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</si>
  <si>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</si>
  <si>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</si>
  <si>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</si>
  <si>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</si>
  <si>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</si>
  <si>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</si>
  <si>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</si>
  <si>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</si>
  <si>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</si>
  <si>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</si>
  <si>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</si>
  <si>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</si>
  <si>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</si>
  <si>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</si>
  <si>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</si>
  <si>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</si>
  <si>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</si>
  <si>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</si>
  <si>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</si>
  <si>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</si>
  <si>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</si>
  <si>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</si>
  <si>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</si>
  <si>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</si>
  <si>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</si>
  <si>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</si>
  <si>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</si>
  <si>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</si>
  <si>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</si>
  <si>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</si>
  <si>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</si>
  <si>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</si>
  <si>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</si>
  <si>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</si>
  <si>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</si>
  <si>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</si>
  <si>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</si>
  <si>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</si>
  <si>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</si>
  <si>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</si>
  <si>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</si>
  <si>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</si>
  <si>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</si>
  <si>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</si>
  <si>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</si>
  <si>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</si>
  <si>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</si>
  <si>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</si>
  <si>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</si>
  <si>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</si>
  <si>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</si>
  <si>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</si>
  <si>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</si>
  <si>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</si>
  <si>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</si>
  <si>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</si>
  <si>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</si>
  <si>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</si>
  <si>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</si>
  <si>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</si>
  <si>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</si>
  <si>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</si>
  <si>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</si>
  <si>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</si>
  <si>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</si>
  <si>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</si>
  <si>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</si>
  <si>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</si>
  <si>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</si>
  <si>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</si>
  <si>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</si>
  <si>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</si>
  <si>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</si>
  <si>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</si>
  <si>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</si>
  <si>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</si>
  <si>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</si>
  <si>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</si>
  <si>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</si>
  <si>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</si>
  <si>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</si>
  <si>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</si>
  <si>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</si>
  <si>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</si>
  <si>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</si>
  <si>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</si>
  <si>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</si>
  <si>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</si>
  <si>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</si>
  <si>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</si>
  <si>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</si>
  <si>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</si>
  <si>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</si>
  <si>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</si>
  <si>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</si>
  <si>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</si>
  <si>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</si>
  <si>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</si>
  <si>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</si>
  <si>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</si>
  <si>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</si>
  <si>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</si>
  <si>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</si>
  <si>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</si>
  <si>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</si>
  <si>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</si>
  <si>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</si>
  <si>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</si>
  <si>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</si>
  <si>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</si>
  <si>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</si>
  <si>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</si>
  <si>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</si>
  <si>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</si>
  <si>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</si>
  <si>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</si>
  <si>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</si>
  <si>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</si>
  <si>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</si>
  <si>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</si>
  <si>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</si>
  <si>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</si>
  <si>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</si>
  <si>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</si>
  <si>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</si>
  <si>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</si>
  <si>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</si>
  <si>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</si>
  <si>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</si>
  <si>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</si>
  <si>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</si>
  <si>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</si>
  <si>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</si>
  <si>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</si>
  <si>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</si>
  <si>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</si>
  <si>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</si>
  <si>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</si>
  <si>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</si>
  <si>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</si>
  <si>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</si>
  <si>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</si>
  <si>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</si>
  <si>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</si>
  <si>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</si>
  <si>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</si>
  <si>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</si>
  <si>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</si>
  <si>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</si>
  <si>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</si>
  <si>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</si>
  <si>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</si>
  <si>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</si>
  <si>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</si>
  <si>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</si>
  <si>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</si>
  <si>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</si>
  <si>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</si>
  <si>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</si>
  <si>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</si>
  <si>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</si>
  <si>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</si>
  <si>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</si>
  <si>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</si>
  <si>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</si>
  <si>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</si>
  <si>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</si>
  <si>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</si>
  <si>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</si>
  <si>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</si>
  <si>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</si>
  <si>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</si>
  <si>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</si>
  <si>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</si>
  <si>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</si>
  <si>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</si>
  <si>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</si>
  <si>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</si>
  <si>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</si>
  <si>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</si>
  <si>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</si>
  <si>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</si>
  <si>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</si>
  <si>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</si>
  <si>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</si>
  <si>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</si>
  <si>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</si>
  <si>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</si>
  <si>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</si>
  <si>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</si>
  <si>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</si>
  <si>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</si>
  <si>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</si>
  <si>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</si>
  <si>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</si>
  <si>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</si>
  <si>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</si>
  <si>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</si>
  <si>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</si>
  <si>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</si>
  <si>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</si>
  <si>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</si>
  <si>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</si>
  <si>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</si>
  <si>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</si>
  <si>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</si>
  <si>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</si>
  <si>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</si>
  <si>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</si>
  <si>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</si>
  <si>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</si>
  <si>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</si>
  <si>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</si>
  <si>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</si>
  <si>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</si>
  <si>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</si>
  <si>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</si>
  <si>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</si>
  <si>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</si>
  <si>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</si>
  <si>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</si>
  <si>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</si>
  <si>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</si>
  <si>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</si>
  <si>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</si>
  <si>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</si>
  <si>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</si>
  <si>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</si>
  <si>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</si>
  <si>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</si>
  <si>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</si>
  <si>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</si>
  <si>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</si>
  <si>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</si>
  <si>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</si>
  <si>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</si>
  <si>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</si>
  <si>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</si>
  <si>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</si>
  <si>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</si>
  <si>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</si>
  <si>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</si>
  <si>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</si>
  <si>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</si>
  <si>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</si>
  <si>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</si>
  <si>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</si>
  <si>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</si>
  <si>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</si>
  <si>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</si>
  <si>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</si>
  <si>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</si>
  <si>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</si>
  <si>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</si>
  <si>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</si>
  <si>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</si>
  <si>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</si>
  <si>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</si>
  <si>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</si>
  <si>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</si>
  <si>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</si>
  <si>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</si>
  <si>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</si>
  <si>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</si>
  <si>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</si>
  <si>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</si>
  <si>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</si>
  <si>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</si>
  <si>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</si>
  <si>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</si>
  <si>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</si>
  <si>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</si>
  <si>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</si>
  <si>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</si>
  <si>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</si>
  <si>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</si>
  <si>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</si>
  <si>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</si>
  <si>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</si>
  <si>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</si>
  <si>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</si>
  <si>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</si>
  <si>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</si>
  <si>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</si>
  <si>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</si>
  <si>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</si>
  <si>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</si>
  <si>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</si>
  <si>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</si>
  <si>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</si>
  <si>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</si>
  <si>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</si>
  <si>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</si>
  <si>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</si>
  <si>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</si>
  <si>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</si>
  <si>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</si>
  <si>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</si>
  <si>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</si>
  <si>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</si>
  <si>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</si>
  <si>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</si>
  <si>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</si>
  <si>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</si>
  <si>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</si>
  <si>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</si>
  <si>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</si>
  <si>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</si>
  <si>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</si>
  <si>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</si>
  <si>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</si>
  <si>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</si>
  <si>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</si>
  <si>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</si>
  <si>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</si>
  <si>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</si>
  <si>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</si>
  <si>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</si>
  <si>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</si>
  <si>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</si>
  <si>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</si>
  <si>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</si>
  <si>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</si>
  <si>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</si>
  <si>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</si>
  <si>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</si>
  <si>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</si>
  <si>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</si>
  <si>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</si>
  <si>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</si>
  <si>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</si>
  <si>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</si>
  <si>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</si>
  <si>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</si>
  <si>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</si>
  <si>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</si>
  <si>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</si>
  <si>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</si>
  <si>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</si>
  <si>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</si>
  <si>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</si>
  <si>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</si>
  <si>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</si>
  <si>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</si>
  <si>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</si>
  <si>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</si>
  <si>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</si>
  <si>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</si>
  <si>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</si>
  <si>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</si>
  <si>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</si>
  <si>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</si>
  <si>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</si>
  <si>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</si>
  <si>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</si>
  <si>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</si>
  <si>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</si>
  <si>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</si>
  <si>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</si>
  <si>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</si>
  <si>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</si>
  <si>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</si>
  <si>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</si>
  <si>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</si>
  <si>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</si>
  <si>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</si>
  <si>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</si>
  <si>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</si>
  <si>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</si>
  <si>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</si>
  <si>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</si>
  <si>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</si>
  <si>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</si>
  <si>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</si>
  <si>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</si>
  <si>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</si>
  <si>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</si>
  <si>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</si>
  <si>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</si>
  <si>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</si>
  <si>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</si>
  <si>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</si>
  <si>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</si>
  <si>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</si>
  <si>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</si>
  <si>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</si>
  <si>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</si>
  <si>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</si>
  <si>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</si>
  <si>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</si>
  <si>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</si>
  <si>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</si>
  <si>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</si>
  <si>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</si>
  <si>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</si>
  <si>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</si>
  <si>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</si>
  <si>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</si>
  <si>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</si>
  <si>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</si>
  <si>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</si>
  <si>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</si>
  <si>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</si>
  <si>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</si>
  <si>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</si>
  <si>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</si>
  <si>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</si>
  <si>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</si>
  <si>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</si>
  <si>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</si>
  <si>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</si>
  <si>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</si>
  <si>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</si>
  <si>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</si>
  <si>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</si>
  <si>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</si>
  <si>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</si>
  <si>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</si>
  <si>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</si>
  <si>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</si>
  <si>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</si>
  <si>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</si>
  <si>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</si>
  <si>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</si>
  <si>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</si>
  <si>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</si>
  <si>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</si>
  <si>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</si>
  <si>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</si>
  <si>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</si>
  <si>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</si>
  <si>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</si>
  <si>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</si>
  <si>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</si>
  <si>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</si>
  <si>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</si>
  <si>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</si>
  <si>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</si>
  <si>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</si>
  <si>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</si>
  <si>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</si>
  <si>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</si>
  <si>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</si>
  <si>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</si>
  <si>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</si>
  <si>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</si>
  <si>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</si>
  <si>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</si>
  <si>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</si>
  <si>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</si>
  <si>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</si>
  <si>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</si>
  <si>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</si>
  <si>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</si>
  <si>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</si>
  <si>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</si>
  <si>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</si>
  <si>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</si>
  <si>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</si>
  <si>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</si>
  <si>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</si>
  <si>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</si>
  <si>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</si>
  <si>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</si>
  <si>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</si>
  <si>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</si>
  <si>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</si>
  <si>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</si>
  <si>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</si>
  <si>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</si>
  <si>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</si>
  <si>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</si>
  <si>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</si>
  <si>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</si>
  <si>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</si>
  <si>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</si>
  <si>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</si>
  <si>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</si>
  <si>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</si>
  <si>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</si>
  <si>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</si>
  <si>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</si>
  <si>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</si>
  <si>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</si>
  <si>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</si>
  <si>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</si>
  <si>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</si>
  <si>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</si>
  <si>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</si>
  <si>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</si>
  <si>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</si>
  <si>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</si>
  <si>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</si>
  <si>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</si>
  <si>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</si>
  <si>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</si>
  <si>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</si>
  <si>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</si>
  <si>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</si>
  <si>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</si>
  <si>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</si>
  <si>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</si>
  <si>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</si>
  <si>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</si>
  <si>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</si>
  <si>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</si>
  <si>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</si>
  <si>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</si>
  <si>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</si>
  <si>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</si>
  <si>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</si>
  <si>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</si>
  <si>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</si>
  <si>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</si>
  <si>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</si>
  <si>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</si>
  <si>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</si>
  <si>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</si>
  <si>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</si>
  <si>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</si>
  <si>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</si>
  <si>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</si>
  <si>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</si>
  <si>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</si>
  <si>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</si>
  <si>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</si>
  <si>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</si>
  <si>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</si>
  <si>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</si>
  <si>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</si>
  <si>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</si>
  <si>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</si>
  <si>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</si>
  <si>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</si>
  <si>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</si>
  <si>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</si>
  <si>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</si>
  <si>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</si>
  <si>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</si>
  <si>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</si>
  <si>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</si>
  <si>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</si>
  <si>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</si>
  <si>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</si>
  <si>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</si>
  <si>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</si>
  <si>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</si>
  <si>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</si>
  <si>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</si>
  <si>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</si>
  <si>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</si>
  <si>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</si>
  <si>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</si>
  <si>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</si>
  <si>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</si>
  <si>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</si>
  <si>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</si>
  <si>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</si>
  <si>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</si>
  <si>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</si>
  <si>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</si>
  <si>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</si>
  <si>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</si>
  <si>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</si>
  <si>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</si>
  <si>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</si>
  <si>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</si>
  <si>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</si>
  <si>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</si>
  <si>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</si>
  <si>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</si>
  <si>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</si>
  <si>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</si>
  <si>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</si>
  <si>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</si>
  <si>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</si>
  <si>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</si>
  <si>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</si>
  <si>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</si>
  <si>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</si>
  <si>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</si>
  <si>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</si>
  <si>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</si>
  <si>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</si>
  <si>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</si>
  <si>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</si>
  <si>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</si>
  <si>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</si>
  <si>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</si>
  <si>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</si>
  <si>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</si>
  <si>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</si>
  <si>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</si>
  <si>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</si>
  <si>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</si>
  <si>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</si>
  <si>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</si>
  <si>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</si>
  <si>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</si>
  <si>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</si>
  <si>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</si>
  <si>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</si>
  <si>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</si>
  <si>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</si>
  <si>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</si>
  <si>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</si>
  <si>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</si>
  <si>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</si>
  <si>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</si>
  <si>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</si>
  <si>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</si>
  <si>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</si>
  <si>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</si>
  <si>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</si>
  <si>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</si>
  <si>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</si>
  <si>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</si>
  <si>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</si>
  <si>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</si>
  <si>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</si>
  <si>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</si>
  <si>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</si>
  <si>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</si>
  <si>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</si>
  <si>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</si>
  <si>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</si>
  <si>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</si>
  <si>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</si>
  <si>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</si>
  <si>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</si>
  <si>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</si>
  <si>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</si>
  <si>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</si>
  <si>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</si>
  <si>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</si>
  <si>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</si>
  <si>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</si>
  <si>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</si>
  <si>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</si>
  <si>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</si>
  <si>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</si>
  <si>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</si>
  <si>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</si>
  <si>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</si>
  <si>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</si>
  <si>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</si>
  <si>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</si>
  <si>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</si>
  <si>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</si>
  <si>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</si>
  <si>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</si>
  <si>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</si>
  <si>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</si>
  <si>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</si>
  <si>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</si>
  <si>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</si>
  <si>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</si>
  <si>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</si>
  <si>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</si>
  <si>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</si>
  <si>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</si>
  <si>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</si>
  <si>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</si>
  <si>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</si>
  <si>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</si>
  <si>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</si>
  <si>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</si>
  <si>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</si>
  <si>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</si>
  <si>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</si>
  <si>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</si>
  <si>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</si>
  <si>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</si>
  <si>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</si>
  <si>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</si>
  <si>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</si>
  <si>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</si>
  <si>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</si>
  <si>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</si>
  <si>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</si>
  <si>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</si>
  <si>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</si>
  <si>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</si>
  <si>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</si>
  <si>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</si>
  <si>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</si>
  <si>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</si>
  <si>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</si>
  <si>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</si>
  <si>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</si>
  <si>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</si>
  <si>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</si>
  <si>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</si>
  <si>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</si>
  <si>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</si>
  <si>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</si>
  <si>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</si>
  <si>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</si>
  <si>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</si>
  <si>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</si>
  <si>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</si>
  <si>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</si>
  <si>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</si>
  <si>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</si>
  <si>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</si>
  <si>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</si>
  <si>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</si>
  <si>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</si>
  <si>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</si>
  <si>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</si>
  <si>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</si>
  <si>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</si>
  <si>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</si>
  <si>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</si>
  <si>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</si>
  <si>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</si>
  <si>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</si>
  <si>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</si>
  <si>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</si>
  <si>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</si>
  <si>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</si>
  <si>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</si>
  <si>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</si>
  <si>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</si>
  <si>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</si>
  <si>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</si>
  <si>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</si>
  <si>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</si>
  <si>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</si>
  <si>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</si>
  <si>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</si>
  <si>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</si>
  <si>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</si>
  <si>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</si>
  <si>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</si>
  <si>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</si>
  <si>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</si>
  <si>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</si>
  <si>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</si>
  <si>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</si>
  <si>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</si>
  <si>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</si>
  <si>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</si>
  <si>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</si>
  <si>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</si>
  <si>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</si>
  <si>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</si>
  <si>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</si>
  <si>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</si>
  <si>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</si>
  <si>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</si>
  <si>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</si>
  <si>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</si>
  <si>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</si>
  <si>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</si>
  <si>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</si>
  <si>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</si>
  <si>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</si>
  <si>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</si>
  <si>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</si>
  <si>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</si>
  <si>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</si>
  <si>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</si>
  <si>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</si>
  <si>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</si>
  <si>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</si>
  <si>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</si>
  <si>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</si>
  <si>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</si>
  <si>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</si>
  <si>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</si>
  <si>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</si>
  <si>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</si>
  <si>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</si>
  <si>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</si>
  <si>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</si>
  <si>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</si>
  <si>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</si>
  <si>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</si>
  <si>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</si>
  <si>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</si>
  <si>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</si>
  <si>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</si>
  <si>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</si>
  <si>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</si>
  <si>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</si>
  <si>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</si>
  <si>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</si>
  <si>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</si>
  <si>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</si>
  <si>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</si>
  <si>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</si>
  <si>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</si>
  <si>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</si>
  <si>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</si>
  <si>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</si>
  <si>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</si>
  <si>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</si>
  <si>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</si>
  <si>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</si>
  <si>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</si>
  <si>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</si>
  <si>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</si>
  <si>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</si>
  <si>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</si>
  <si>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</si>
  <si>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</si>
  <si>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</si>
  <si>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</si>
  <si>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</si>
  <si>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</si>
  <si>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</si>
  <si>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</si>
  <si>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</si>
  <si>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</si>
  <si>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</si>
  <si>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</si>
  <si>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</si>
  <si>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</si>
  <si>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</si>
  <si>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</si>
  <si>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</si>
  <si>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</si>
  <si>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</si>
  <si>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</si>
  <si>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</si>
  <si>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</si>
  <si>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</si>
  <si>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</si>
  <si>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</si>
  <si>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</si>
  <si>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</si>
  <si>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</si>
  <si>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</si>
  <si>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</si>
  <si>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</si>
  <si>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</si>
  <si>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</si>
  <si>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</si>
  <si>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</si>
  <si>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</si>
  <si>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</si>
  <si>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</si>
  <si>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</si>
  <si>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</si>
  <si>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</si>
  <si>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</si>
  <si>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</si>
  <si>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</si>
  <si>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</si>
  <si>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</si>
  <si>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</si>
  <si>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</si>
  <si>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</si>
  <si>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</si>
  <si>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</si>
  <si>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</si>
  <si>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</si>
  <si>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</si>
  <si>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</si>
  <si>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</si>
  <si>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</si>
  <si>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</si>
  <si>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</si>
  <si>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</si>
  <si>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</si>
  <si>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</si>
  <si>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</si>
  <si>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</si>
  <si>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</si>
  <si>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</si>
  <si>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</si>
  <si>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</si>
  <si>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</si>
  <si>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</si>
  <si>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</si>
  <si>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</si>
  <si>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</si>
  <si>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</si>
  <si>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</si>
  <si>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</si>
  <si>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</si>
  <si>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</si>
  <si>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</si>
  <si>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</si>
  <si>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</si>
  <si>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</si>
  <si>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</si>
  <si>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</si>
  <si>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</si>
  <si>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</si>
  <si>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</si>
  <si>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</si>
  <si>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</si>
  <si>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</si>
  <si>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</si>
  <si>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</si>
  <si>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</si>
  <si>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</si>
  <si>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</si>
  <si>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</si>
  <si>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</si>
  <si>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</si>
  <si>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</si>
  <si>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</si>
  <si>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</si>
  <si>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</si>
  <si>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</si>
  <si>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</si>
  <si>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</si>
  <si>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</si>
  <si>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</si>
  <si>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</si>
  <si>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</si>
  <si>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</si>
  <si>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</si>
  <si>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</si>
  <si>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</si>
  <si>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</si>
  <si>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</si>
  <si>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</si>
  <si>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</si>
  <si>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</si>
  <si>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</si>
  <si>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</si>
  <si>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</si>
  <si>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</si>
  <si>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</si>
  <si>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</si>
  <si>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</si>
  <si>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</si>
  <si>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</si>
  <si>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</si>
  <si>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</si>
  <si>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</si>
  <si>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</si>
  <si>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</si>
  <si>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</si>
  <si>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</si>
  <si>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</si>
  <si>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</si>
  <si>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</si>
  <si>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</si>
  <si>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</si>
  <si>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</si>
  <si>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</si>
  <si>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</si>
  <si>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</si>
  <si>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</si>
  <si>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</si>
  <si>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</si>
  <si>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</si>
  <si>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</si>
  <si>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</si>
  <si>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</si>
  <si>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</si>
  <si>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</si>
  <si>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</si>
  <si>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</si>
  <si>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</si>
  <si>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</si>
  <si>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</si>
  <si>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</si>
  <si>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</si>
  <si>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</si>
  <si>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</si>
  <si>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</si>
  <si>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</si>
  <si>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</si>
  <si>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</si>
  <si>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</si>
  <si>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</si>
  <si>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</si>
  <si>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</si>
  <si>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</si>
  <si>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</si>
  <si>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</si>
  <si>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</si>
  <si>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</si>
  <si>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</si>
  <si>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</si>
  <si>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</si>
  <si>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</si>
  <si>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</si>
  <si>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</si>
  <si>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</si>
  <si>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</si>
  <si>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</si>
  <si>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</si>
  <si>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</si>
  <si>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</si>
  <si>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</si>
  <si>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</si>
  <si>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</si>
  <si>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</si>
  <si>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</si>
  <si>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</si>
  <si>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</si>
  <si>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</si>
  <si>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</si>
  <si>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</si>
  <si>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</si>
  <si>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</si>
  <si>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</si>
  <si>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</si>
  <si>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</si>
  <si>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</si>
  <si>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</si>
  <si>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</si>
  <si>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</si>
  <si>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</si>
  <si>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</si>
  <si>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</si>
  <si>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</si>
  <si>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</si>
  <si>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</si>
  <si>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</si>
  <si>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</si>
  <si>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</si>
  <si>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</si>
  <si>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</si>
  <si>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</si>
  <si>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</si>
  <si>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</si>
  <si>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</si>
  <si>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</si>
  <si>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</si>
  <si>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</si>
  <si>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</si>
  <si>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</si>
  <si>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</si>
  <si>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</si>
  <si>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</si>
  <si>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</si>
  <si>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</si>
  <si>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</si>
  <si>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</si>
  <si>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</si>
  <si>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</si>
  <si>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</si>
  <si>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</si>
  <si>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</si>
  <si>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</si>
  <si>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</si>
  <si>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</si>
  <si>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</si>
  <si>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</si>
  <si>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</si>
  <si>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</si>
  <si>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</si>
  <si>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</si>
  <si>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</si>
  <si>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</si>
  <si>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</si>
  <si>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</si>
  <si>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</si>
  <si>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</si>
  <si>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</si>
  <si>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</si>
  <si>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</si>
  <si>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</si>
  <si>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</si>
  <si>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</si>
  <si>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</si>
  <si>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</si>
  <si>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</si>
  <si>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</si>
  <si>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</si>
  <si>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</si>
  <si>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</si>
  <si>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</si>
  <si>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</si>
  <si>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</si>
  <si>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</si>
  <si>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</si>
  <si>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</si>
  <si>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</si>
  <si>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</si>
  <si>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</si>
  <si>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</si>
  <si>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</si>
  <si>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</si>
  <si>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</si>
  <si>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</si>
  <si>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</si>
  <si>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</si>
  <si>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</si>
  <si>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</si>
  <si>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</si>
  <si>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</si>
  <si>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</si>
  <si>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</si>
  <si>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</si>
  <si>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</si>
  <si>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</si>
  <si>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</si>
  <si>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</si>
  <si>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</si>
  <si>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</si>
  <si>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</si>
  <si>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</si>
  <si>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</si>
  <si>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</si>
  <si>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</si>
  <si>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</si>
  <si>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</si>
  <si>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</si>
  <si>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</si>
  <si>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</si>
  <si>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</si>
  <si>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</si>
  <si>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</si>
  <si>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</si>
  <si>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</si>
  <si>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</si>
  <si>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</si>
  <si>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</si>
  <si>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</si>
  <si>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</si>
  <si>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</si>
  <si>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</si>
  <si>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</si>
  <si>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</si>
  <si>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</si>
  <si>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</si>
  <si>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</si>
  <si>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</si>
  <si>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</si>
  <si>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</si>
  <si>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</si>
  <si>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</si>
  <si>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</si>
  <si>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</si>
  <si>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</si>
  <si>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</si>
  <si>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</si>
  <si>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</si>
  <si>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</si>
  <si>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</si>
  <si>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</si>
  <si>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</si>
  <si>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</si>
  <si>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</si>
  <si>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</si>
  <si>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</si>
  <si>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</si>
  <si>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</si>
  <si>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</si>
  <si>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</si>
  <si>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</si>
  <si>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</si>
  <si>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</si>
  <si>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</si>
  <si>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</si>
  <si>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</si>
  <si>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</si>
  <si>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</si>
  <si>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</si>
  <si>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</si>
  <si>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</si>
  <si>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</si>
  <si>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</si>
  <si>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</si>
  <si>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</si>
  <si>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</si>
  <si>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</si>
  <si>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</si>
  <si>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</si>
  <si>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</si>
  <si>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</si>
  <si>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</si>
  <si>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</si>
  <si>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</si>
  <si>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</si>
  <si>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</si>
  <si>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</si>
  <si>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</si>
  <si>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</si>
  <si>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</si>
  <si>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</si>
  <si>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</si>
  <si>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</si>
  <si>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</si>
  <si>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</si>
  <si>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</si>
  <si>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</si>
  <si>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</si>
  <si>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</si>
  <si>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</si>
  <si>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</si>
  <si>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</si>
  <si>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</si>
  <si>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</si>
  <si>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</si>
  <si>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</si>
  <si>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</si>
  <si>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</si>
  <si>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</si>
  <si>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</si>
  <si>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</si>
  <si>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</si>
  <si>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</si>
  <si>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</si>
  <si>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</si>
  <si>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</si>
  <si>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</si>
  <si>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</si>
  <si>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</si>
  <si>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</si>
  <si>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</si>
  <si>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</si>
  <si>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</si>
  <si>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</si>
  <si>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</si>
  <si>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</si>
  <si>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</si>
  <si>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</si>
  <si>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</si>
  <si>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</si>
  <si>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</si>
  <si>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</si>
  <si>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</si>
  <si>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</si>
  <si>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</si>
  <si>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</si>
  <si>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</si>
  <si>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</si>
  <si>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</si>
  <si>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</si>
  <si>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</si>
  <si>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</si>
  <si>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</si>
  <si>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</si>
  <si>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</si>
  <si>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</si>
  <si>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</si>
  <si>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</si>
  <si>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</si>
  <si>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</si>
  <si>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</si>
  <si>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</si>
  <si>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</si>
  <si>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</si>
  <si>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</si>
  <si>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</si>
  <si>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</si>
  <si>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</si>
  <si>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</si>
  <si>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</si>
  <si>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</si>
  <si>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</si>
  <si>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</si>
  <si>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</si>
  <si>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</si>
  <si>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</si>
  <si>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</si>
  <si>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</si>
  <si>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</si>
  <si>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</si>
  <si>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</si>
  <si>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</si>
  <si>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</si>
  <si>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</si>
  <si>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</si>
  <si>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</si>
  <si>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</si>
  <si>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</si>
  <si>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</si>
  <si>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</si>
  <si>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</si>
  <si>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</si>
  <si>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</si>
  <si>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</si>
  <si>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</si>
  <si>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</si>
  <si>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</si>
  <si>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</si>
  <si>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</si>
  <si>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</si>
  <si>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</si>
  <si>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</si>
  <si>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</si>
  <si>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</si>
  <si>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</si>
  <si>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</si>
  <si>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</si>
  <si>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</si>
  <si>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</si>
  <si>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</si>
  <si>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</si>
  <si>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</si>
  <si>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</si>
  <si>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</si>
  <si>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</si>
  <si>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</si>
  <si>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</si>
  <si>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</si>
  <si>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</si>
  <si>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</si>
  <si>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</si>
  <si>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</si>
  <si>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</si>
  <si>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</si>
  <si>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</si>
  <si>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</si>
  <si>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</si>
  <si>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</si>
  <si>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</si>
  <si>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</si>
  <si>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</si>
  <si>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</si>
  <si>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</si>
  <si>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</si>
  <si>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</si>
  <si>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</si>
  <si>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</si>
  <si>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</si>
  <si>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</si>
  <si>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</si>
  <si>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</si>
  <si>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</si>
  <si>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</si>
  <si>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</si>
  <si>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</si>
  <si>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</si>
  <si>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</si>
  <si>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</si>
  <si>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</si>
  <si>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</si>
  <si>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</si>
  <si>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</si>
  <si>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</si>
  <si>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</si>
  <si>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</si>
  <si>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</si>
  <si>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</si>
  <si>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</si>
  <si>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</si>
  <si>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</si>
  <si>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</si>
  <si>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</si>
  <si>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</si>
  <si>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</si>
  <si>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</si>
  <si>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</si>
  <si>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</si>
  <si>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</si>
  <si>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</si>
  <si>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</si>
  <si>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</si>
  <si>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</si>
  <si>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</si>
  <si>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</si>
  <si>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</si>
  <si>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</si>
  <si>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</si>
  <si>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</si>
  <si>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</si>
  <si>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</si>
  <si>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</si>
  <si>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</si>
  <si>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</si>
  <si>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</si>
  <si>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</si>
  <si>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</si>
  <si>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</si>
  <si>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</si>
  <si>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</si>
  <si>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</si>
  <si>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</si>
  <si>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</si>
  <si>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</si>
  <si>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</si>
  <si>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</si>
  <si>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</si>
  <si>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</si>
  <si>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</si>
  <si>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</si>
  <si>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</si>
  <si>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</si>
  <si>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</si>
  <si>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</si>
  <si>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</si>
  <si>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</si>
  <si>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</si>
  <si>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</si>
  <si>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</si>
  <si>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</si>
  <si>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</si>
  <si>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</si>
  <si>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</si>
  <si>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</si>
  <si>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</si>
  <si>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</si>
  <si>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</si>
  <si>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</si>
  <si>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</si>
  <si>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</si>
  <si>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</si>
  <si>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</si>
  <si>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</si>
  <si>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</si>
  <si>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</si>
  <si>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</si>
  <si>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</si>
  <si>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</si>
  <si>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</si>
  <si>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</si>
  <si>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</si>
  <si>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</si>
  <si>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</si>
  <si>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</si>
  <si>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</si>
  <si>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</si>
  <si>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</si>
  <si>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</si>
  <si>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</si>
  <si>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</si>
  <si>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</si>
  <si>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</si>
  <si>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</si>
  <si>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</si>
  <si>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</si>
  <si>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</si>
  <si>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</si>
  <si>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</si>
  <si>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</si>
  <si>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</si>
  <si>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</si>
  <si>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</si>
  <si>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</si>
  <si>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</si>
  <si>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</si>
  <si>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</si>
  <si>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</si>
  <si>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</si>
  <si>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</si>
  <si>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</si>
  <si>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</si>
  <si>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</si>
  <si>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</si>
  <si>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</si>
  <si>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</si>
  <si>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</si>
  <si>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</si>
  <si>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</si>
  <si>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</si>
  <si>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</si>
  <si>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</si>
  <si>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</si>
  <si>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</si>
  <si>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</si>
  <si>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</si>
  <si>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</si>
  <si>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</si>
  <si>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</si>
  <si>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</si>
  <si>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</si>
  <si>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</si>
  <si>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</si>
  <si>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</si>
  <si>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</si>
  <si>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</si>
  <si>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</si>
  <si>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</si>
  <si>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</si>
  <si>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</si>
  <si>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</si>
  <si>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</si>
  <si>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</si>
  <si>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</si>
  <si>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</si>
  <si>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</si>
  <si>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</si>
  <si>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</si>
  <si>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</si>
  <si>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</si>
  <si>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</si>
  <si>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</si>
  <si>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</si>
  <si>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</si>
  <si>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</si>
  <si>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</si>
  <si>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</si>
  <si>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</si>
  <si>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</si>
  <si>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</si>
  <si>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</si>
  <si>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</si>
  <si>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</si>
  <si>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</si>
  <si>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</si>
  <si>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</si>
  <si>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</si>
  <si>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</si>
  <si>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</si>
  <si>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</si>
  <si>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</si>
  <si>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</si>
  <si>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</si>
  <si>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</si>
  <si>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</si>
  <si>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</si>
  <si>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</si>
  <si>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</si>
  <si>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</si>
  <si>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</si>
  <si>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</si>
  <si>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</si>
  <si>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</si>
  <si>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</si>
  <si>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</si>
  <si>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</si>
  <si>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</si>
  <si>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</si>
  <si>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</si>
  <si>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</si>
  <si>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</si>
  <si>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</si>
  <si>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</si>
  <si>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</si>
  <si>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</si>
  <si>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</si>
  <si>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</si>
  <si>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</si>
  <si>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</si>
  <si>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</si>
  <si>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</si>
  <si>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</si>
  <si>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</si>
  <si>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</si>
  <si>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</si>
  <si>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</si>
  <si>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</si>
  <si>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</si>
  <si>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</si>
  <si>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</si>
  <si>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</si>
  <si>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</si>
  <si>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</si>
  <si>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</si>
  <si>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</si>
  <si>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</si>
  <si>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</si>
  <si>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</si>
  <si>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</si>
  <si>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</si>
  <si>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</si>
  <si>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</si>
  <si>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</si>
  <si>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</si>
  <si>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</si>
  <si>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</si>
  <si>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</si>
  <si>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</si>
  <si>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</si>
  <si>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</si>
  <si>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</si>
  <si>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</si>
  <si>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</si>
  <si>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</si>
  <si>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</si>
  <si>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</si>
  <si>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</si>
  <si>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</si>
  <si>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</si>
  <si>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</si>
  <si>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</si>
  <si>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</si>
  <si>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</si>
  <si>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</si>
  <si>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</si>
  <si>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</si>
  <si>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</si>
  <si>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</si>
  <si>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</si>
  <si>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</si>
  <si>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</si>
  <si>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</si>
  <si>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</si>
  <si>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</si>
  <si>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</si>
  <si>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</si>
  <si>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</si>
  <si>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</si>
  <si>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</si>
  <si>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</si>
  <si>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</si>
  <si>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</si>
  <si>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</si>
  <si>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</si>
  <si>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</si>
  <si>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</si>
  <si>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</si>
  <si>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</si>
  <si>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</si>
  <si>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</si>
  <si>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</si>
  <si>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</si>
  <si>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</si>
  <si>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</si>
  <si>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</si>
  <si>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</si>
  <si>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</si>
  <si>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</si>
  <si>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</si>
  <si>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</si>
  <si>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</si>
  <si>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</si>
  <si>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</si>
  <si>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</si>
  <si>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</si>
  <si>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</si>
  <si>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</si>
  <si>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</si>
  <si>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</si>
  <si>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</si>
  <si>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</si>
  <si>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</si>
  <si>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</si>
  <si>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</si>
  <si>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</si>
  <si>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</si>
  <si>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</si>
  <si>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</si>
  <si>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</si>
  <si>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</si>
  <si>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</si>
  <si>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</si>
  <si>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</si>
  <si>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</si>
  <si>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</si>
  <si>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</si>
  <si>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</si>
  <si>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</si>
  <si>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</si>
  <si>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</si>
  <si>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</si>
  <si>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</si>
  <si>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</si>
  <si>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</si>
  <si>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</si>
  <si>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</si>
  <si>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</si>
  <si>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</si>
  <si>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</si>
  <si>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</si>
  <si>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</si>
  <si>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</si>
  <si>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</si>
  <si>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</si>
  <si>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</si>
  <si>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</si>
  <si>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</si>
  <si>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</si>
  <si>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</si>
  <si>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</si>
  <si>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</si>
  <si>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</si>
  <si>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</si>
  <si>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</si>
  <si>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</si>
  <si>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</si>
  <si>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</si>
  <si>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</si>
  <si>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</si>
  <si>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</si>
  <si>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</si>
  <si>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</si>
  <si>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</si>
  <si>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</si>
  <si>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</si>
  <si>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</si>
  <si>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</si>
  <si>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</si>
  <si>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</si>
  <si>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</si>
  <si>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</si>
  <si>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</si>
  <si>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</si>
  <si>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</si>
  <si>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</si>
  <si>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</si>
  <si>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</si>
  <si>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</si>
  <si>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</si>
  <si>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</si>
  <si>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</si>
  <si>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</si>
  <si>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</si>
  <si>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</si>
  <si>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</si>
  <si>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</si>
  <si>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</si>
  <si>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</si>
  <si>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</si>
  <si>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</si>
  <si>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</si>
  <si>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</si>
  <si>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</si>
  <si>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</si>
  <si>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</si>
  <si>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</si>
  <si>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</si>
  <si>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</si>
  <si>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</si>
  <si>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</si>
  <si>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</si>
  <si>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</si>
  <si>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</si>
  <si>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</si>
  <si>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</si>
  <si>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</si>
  <si>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</si>
  <si>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</si>
  <si>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</si>
  <si>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</si>
  <si>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</si>
  <si>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</si>
  <si>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</si>
  <si>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</si>
  <si>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</si>
  <si>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</si>
  <si>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</si>
  <si>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</si>
  <si>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</si>
  <si>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</si>
  <si>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</si>
  <si>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</si>
  <si>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</si>
  <si>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</si>
  <si>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</si>
  <si>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</si>
  <si>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</si>
  <si>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</si>
  <si>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</si>
  <si>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</si>
  <si>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</si>
  <si>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</si>
  <si>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</si>
  <si>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</si>
  <si>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</si>
  <si>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</si>
  <si>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</si>
  <si>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</si>
  <si>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</si>
  <si>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</si>
  <si>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</si>
  <si>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</si>
  <si>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</si>
  <si>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</si>
  <si>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</si>
  <si>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</si>
  <si>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</si>
  <si>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</si>
  <si>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</si>
  <si>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</si>
  <si>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</si>
  <si>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</si>
  <si>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</si>
  <si>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</si>
  <si>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</si>
  <si>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</si>
  <si>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</si>
  <si>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</si>
  <si>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</si>
  <si>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</si>
  <si>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</si>
  <si>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</si>
  <si>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</si>
  <si>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</si>
  <si>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</si>
  <si>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</si>
  <si>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</si>
  <si>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</si>
  <si>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</si>
  <si>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</si>
  <si>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</si>
  <si>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</si>
  <si>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</si>
  <si>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</si>
  <si>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</si>
  <si>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</si>
  <si>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</si>
  <si>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</si>
  <si>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</si>
  <si>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</si>
  <si>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</si>
  <si>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</si>
  <si>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</si>
  <si>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</si>
  <si>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</si>
  <si>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</si>
  <si>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</si>
  <si>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</si>
  <si>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</si>
  <si>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</si>
  <si>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</si>
  <si>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</si>
  <si>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</si>
  <si>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</si>
  <si>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</si>
  <si>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</si>
  <si>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</si>
  <si>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</si>
  <si>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</si>
  <si>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</si>
  <si>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</si>
  <si>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</si>
  <si>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</si>
  <si>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</si>
  <si>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</si>
  <si>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</si>
  <si>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</si>
  <si>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</si>
  <si>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</si>
  <si>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</si>
  <si>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</si>
  <si>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</si>
  <si>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</si>
  <si>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</si>
  <si>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</si>
  <si>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</si>
  <si>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</si>
  <si>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</si>
  <si>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</si>
  <si>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</si>
  <si>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</si>
  <si>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</si>
  <si>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</si>
  <si>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</si>
  <si>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</si>
  <si>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</si>
  <si>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</si>
  <si>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</si>
  <si>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</si>
  <si>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</si>
  <si>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</si>
  <si>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</si>
  <si>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</si>
  <si>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</si>
  <si>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</si>
  <si>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</si>
  <si>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</si>
  <si>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</si>
  <si>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</si>
  <si>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</si>
  <si>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</si>
  <si>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</si>
  <si>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</si>
  <si>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</si>
  <si>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</si>
  <si>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</si>
  <si>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</si>
  <si>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</si>
  <si>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</si>
  <si>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</si>
  <si>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</si>
  <si>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</si>
  <si>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</si>
  <si>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</si>
  <si>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</si>
  <si>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</si>
  <si>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</si>
  <si>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</si>
  <si>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</si>
  <si>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</si>
  <si>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</si>
  <si>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</si>
  <si>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</si>
  <si>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</si>
  <si>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</si>
  <si>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</si>
  <si>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</si>
  <si>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</si>
  <si>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</si>
  <si>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</si>
  <si>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</si>
  <si>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</si>
  <si>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</si>
  <si>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</si>
  <si>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</si>
  <si>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</si>
  <si>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</si>
  <si>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</si>
  <si>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</si>
  <si>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</si>
  <si>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</si>
  <si>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</si>
  <si>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</si>
  <si>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</si>
  <si>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</si>
  <si>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</si>
  <si>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</si>
  <si>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</si>
  <si>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</si>
  <si>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</si>
  <si>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</si>
  <si>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</si>
  <si>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</si>
  <si>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</si>
  <si>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</si>
  <si>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</si>
  <si>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</si>
  <si>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</si>
  <si>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</si>
  <si>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</si>
  <si>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</si>
  <si>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</si>
  <si>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</si>
  <si>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</si>
  <si>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</si>
  <si>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</si>
  <si>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</si>
  <si>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</si>
  <si>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</si>
  <si>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</si>
  <si>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</si>
  <si>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</si>
  <si>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</si>
  <si>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</si>
  <si>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</si>
  <si>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</si>
  <si>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</si>
  <si>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</si>
  <si>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</si>
  <si>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</si>
  <si>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</si>
  <si>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</si>
  <si>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</si>
  <si>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</si>
  <si>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</si>
  <si>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</si>
  <si>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</si>
  <si>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</si>
  <si>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</si>
  <si>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</si>
  <si>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</si>
  <si>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</si>
  <si>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</si>
  <si>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</si>
  <si>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</si>
  <si>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</si>
  <si>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</si>
  <si>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</si>
  <si>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</si>
  <si>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</si>
  <si>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</si>
  <si>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</si>
  <si>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</si>
  <si>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</si>
  <si>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</si>
  <si>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</si>
  <si>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</si>
  <si>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</si>
  <si>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</si>
  <si>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</si>
  <si>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</si>
  <si>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</si>
  <si>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</si>
  <si>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</si>
  <si>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</si>
  <si>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</si>
  <si>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</si>
  <si>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</si>
  <si>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</si>
  <si>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</si>
  <si>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</si>
  <si>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</si>
  <si>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</si>
  <si>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</si>
  <si>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</si>
  <si>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</si>
  <si>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</si>
  <si>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</si>
  <si>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</si>
  <si>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</si>
  <si>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</si>
  <si>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</si>
  <si>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</si>
  <si>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</si>
  <si>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</si>
  <si>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</si>
  <si>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</si>
  <si>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</si>
  <si>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</si>
  <si>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</si>
  <si>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</si>
  <si>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</si>
  <si>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</si>
  <si>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</si>
  <si>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</si>
  <si>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</si>
  <si>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</si>
  <si>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</si>
  <si>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</si>
  <si>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</si>
  <si>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</si>
  <si>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</si>
  <si>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</si>
  <si>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</si>
  <si>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</si>
  <si>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</si>
  <si>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</si>
  <si>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</si>
  <si>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</si>
  <si>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</si>
  <si>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</si>
  <si>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</si>
  <si>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</si>
  <si>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</si>
  <si>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</si>
  <si>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</si>
  <si>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</si>
  <si>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</si>
  <si>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</si>
  <si>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</si>
  <si>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</si>
  <si>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</si>
  <si>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</si>
  <si>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</si>
  <si>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</si>
  <si>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</si>
  <si>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</si>
  <si>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</si>
  <si>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</si>
  <si>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</si>
  <si>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</si>
  <si>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</si>
  <si>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</si>
  <si>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</si>
  <si>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</si>
  <si>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</si>
  <si>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</si>
  <si>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</si>
  <si>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</si>
  <si>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</si>
  <si>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</si>
  <si>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</si>
  <si>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</si>
  <si>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</si>
  <si>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</si>
  <si>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</si>
  <si>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</si>
  <si>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</si>
  <si>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</si>
  <si>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</si>
  <si>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</si>
  <si>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</si>
  <si>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</si>
  <si>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</si>
  <si>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</si>
  <si>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</si>
  <si>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</si>
  <si>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</si>
  <si>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</si>
  <si>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</si>
  <si>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</si>
  <si>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</si>
  <si>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</si>
  <si>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</si>
  <si>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</si>
  <si>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</si>
  <si>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</si>
  <si>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</si>
  <si>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</si>
  <si>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</si>
  <si>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</si>
  <si>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</si>
  <si>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</si>
  <si>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</si>
  <si>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</si>
  <si>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</si>
  <si>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</si>
  <si>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</si>
  <si>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</si>
  <si>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</si>
  <si>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</si>
  <si>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</si>
  <si>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</si>
  <si>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</si>
  <si>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</si>
  <si>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</si>
  <si>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</si>
  <si>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</si>
  <si>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</si>
  <si>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</si>
  <si>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</si>
  <si>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</si>
  <si>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</si>
  <si>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</si>
  <si>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</si>
  <si>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</si>
  <si>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</si>
  <si>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</si>
  <si>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</si>
  <si>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</si>
  <si>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</si>
  <si>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</si>
  <si>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</si>
  <si>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</si>
  <si>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</si>
  <si>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</si>
  <si>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</si>
  <si>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</si>
  <si>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</si>
  <si>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</si>
  <si>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</si>
  <si>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</si>
  <si>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</si>
  <si>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</si>
  <si>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</si>
  <si>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</si>
  <si>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</si>
  <si>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</si>
  <si>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</si>
  <si>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</si>
  <si>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</si>
  <si>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</si>
  <si>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</si>
  <si>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</si>
  <si>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</si>
  <si>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</si>
  <si>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</si>
  <si>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</si>
  <si>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</si>
  <si>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</si>
  <si>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</si>
  <si>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</si>
  <si>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</si>
  <si>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</si>
  <si>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</si>
  <si>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</si>
  <si>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</si>
  <si>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</si>
  <si>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</si>
  <si>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</si>
  <si>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</si>
  <si>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</si>
  <si>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</si>
  <si>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</si>
  <si>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</si>
  <si>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</si>
  <si>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</si>
  <si>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</si>
  <si>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</si>
  <si>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</si>
  <si>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</si>
  <si>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</si>
  <si>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</si>
  <si>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</si>
  <si>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</si>
  <si>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</si>
  <si>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</si>
  <si>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</si>
  <si>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</si>
  <si>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</si>
  <si>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</si>
  <si>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</si>
  <si>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</si>
  <si>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</si>
  <si>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</si>
  <si>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</si>
  <si>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</si>
  <si>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</si>
  <si>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</si>
  <si>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</si>
  <si>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</si>
  <si>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</si>
  <si>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</si>
  <si>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</si>
  <si>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</si>
  <si>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</si>
  <si>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</si>
  <si>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</si>
  <si>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</si>
  <si>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</si>
  <si>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</si>
  <si>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</si>
  <si>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</si>
  <si>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</si>
  <si>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</si>
  <si>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</si>
  <si>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</si>
  <si>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</si>
  <si>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</si>
  <si>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</si>
  <si>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</si>
  <si>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</si>
  <si>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</si>
  <si>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</si>
  <si>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</si>
  <si>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</si>
  <si>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</si>
  <si>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</si>
  <si>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</si>
  <si>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</si>
  <si>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</si>
  <si>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</si>
  <si>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</si>
  <si>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</si>
  <si>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</si>
  <si>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</si>
  <si>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</si>
  <si>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</si>
  <si>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</si>
  <si>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</si>
  <si>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</si>
  <si>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</si>
  <si>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</si>
  <si>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</si>
  <si>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</si>
  <si>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</si>
  <si>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</si>
  <si>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</si>
  <si>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</si>
  <si>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</si>
  <si>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</si>
  <si>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</si>
  <si>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</si>
  <si>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</si>
  <si>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</si>
  <si>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</si>
  <si>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</si>
  <si>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</si>
  <si>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</si>
  <si>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</si>
  <si>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</si>
  <si>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</si>
  <si>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</si>
  <si>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</si>
  <si>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</si>
  <si>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</si>
  <si>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</si>
  <si>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</si>
  <si>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</si>
  <si>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</si>
  <si>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</si>
  <si>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</si>
  <si>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</si>
  <si>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</si>
  <si>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</si>
  <si>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</si>
  <si>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</si>
  <si>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</si>
  <si>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</si>
  <si>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</si>
  <si>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</si>
  <si>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</si>
  <si>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</si>
  <si>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</si>
  <si>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</si>
  <si>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</si>
  <si>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</si>
  <si>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</si>
  <si>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</si>
  <si>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</si>
  <si>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</si>
  <si>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</si>
  <si>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</si>
  <si>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</si>
  <si>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</si>
  <si>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</si>
  <si>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</si>
  <si>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</si>
  <si>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</si>
  <si>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</si>
  <si>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</si>
  <si>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</si>
  <si>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</si>
  <si>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</si>
  <si>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</si>
  <si>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</si>
  <si>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</si>
  <si>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</si>
  <si>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</si>
  <si>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</si>
  <si>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</si>
  <si>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</si>
  <si>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</si>
  <si>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</si>
  <si>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</si>
  <si>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</si>
  <si>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</si>
  <si>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</si>
  <si>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</si>
  <si>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</si>
  <si>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</si>
  <si>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</si>
  <si>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</si>
  <si>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</si>
  <si>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</si>
  <si>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</si>
  <si>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</si>
  <si>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</si>
  <si>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</si>
  <si>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</si>
  <si>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</si>
  <si>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</si>
  <si>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</si>
  <si>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</si>
  <si>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</si>
  <si>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</si>
  <si>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</si>
  <si>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</si>
  <si>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</si>
  <si>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</si>
  <si>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</si>
  <si>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</si>
  <si>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</si>
  <si>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</si>
  <si>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</si>
  <si>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</si>
  <si>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</si>
  <si>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</si>
  <si>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</si>
  <si>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</si>
  <si>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</si>
  <si>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</si>
  <si>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</si>
  <si>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</si>
  <si>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</si>
  <si>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</si>
  <si>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</si>
  <si>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</si>
  <si>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</si>
  <si>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</si>
  <si>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</si>
  <si>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</si>
  <si>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</si>
  <si>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</si>
  <si>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</si>
  <si>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</si>
  <si>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</si>
  <si>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</si>
  <si>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</si>
  <si>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</si>
  <si>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</si>
  <si>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</si>
  <si>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</si>
  <si>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</si>
  <si>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</si>
  <si>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</si>
  <si>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</si>
  <si>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</si>
  <si>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</si>
  <si>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</si>
  <si>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</si>
  <si>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</si>
  <si>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</si>
  <si>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</si>
  <si>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</si>
  <si>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</si>
  <si>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</si>
  <si>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</si>
  <si>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</si>
  <si>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</si>
  <si>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</si>
  <si>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</si>
  <si>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</si>
  <si>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</si>
  <si>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</si>
  <si>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</si>
  <si>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</si>
  <si>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</si>
  <si>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</si>
  <si>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</si>
  <si>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</si>
  <si>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</si>
  <si>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</si>
  <si>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</si>
  <si>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</si>
  <si>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</si>
  <si>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</si>
  <si>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</si>
  <si>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</si>
  <si>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</si>
  <si>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</si>
  <si>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</si>
  <si>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</si>
  <si>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</si>
  <si>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</si>
  <si>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</si>
  <si>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</si>
  <si>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</si>
  <si>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</si>
  <si>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</si>
  <si>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</si>
  <si>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</si>
  <si>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</si>
  <si>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</si>
  <si>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</si>
  <si>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</si>
  <si>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</si>
  <si>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</si>
  <si>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</si>
  <si>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</si>
  <si>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</si>
  <si>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</si>
  <si>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</si>
  <si>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</si>
  <si>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</si>
  <si>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</si>
  <si>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</si>
  <si>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</si>
  <si>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</si>
  <si>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</si>
  <si>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</si>
  <si>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</si>
  <si>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</si>
  <si>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</si>
  <si>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</si>
  <si>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</si>
  <si>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</si>
  <si>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</si>
  <si>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</si>
  <si>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</si>
  <si>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</si>
  <si>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</si>
  <si>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</si>
  <si>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</si>
  <si>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</si>
  <si>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</si>
  <si>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</si>
  <si>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</si>
  <si>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</si>
  <si>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</si>
  <si>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</si>
  <si>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</si>
  <si>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</si>
  <si>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</si>
  <si>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</si>
  <si>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</si>
  <si>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</si>
  <si>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</si>
  <si>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</si>
  <si>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</si>
  <si>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</si>
  <si>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</si>
  <si>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</si>
  <si>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</si>
  <si>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</si>
  <si>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</si>
  <si>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</si>
  <si>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</si>
  <si>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</si>
  <si>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</si>
  <si>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</si>
  <si>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</si>
  <si>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</si>
  <si>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</si>
  <si>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</si>
  <si>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</si>
  <si>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</si>
  <si>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</si>
  <si>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</si>
  <si>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</si>
  <si>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</si>
  <si>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</si>
  <si>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</si>
  <si>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</si>
  <si>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</si>
  <si>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</si>
  <si>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</si>
  <si>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</si>
  <si>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</si>
  <si>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</si>
  <si>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</si>
  <si>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</si>
  <si>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</si>
  <si>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</si>
  <si>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</si>
  <si>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</si>
  <si>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</si>
  <si>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</si>
  <si>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</si>
  <si>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</si>
  <si>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</si>
  <si>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</si>
  <si>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</si>
  <si>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</si>
  <si>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</si>
  <si>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</si>
  <si>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</si>
  <si>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</si>
  <si>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</si>
  <si>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</si>
  <si>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</si>
  <si>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</si>
  <si>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</si>
  <si>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</si>
  <si>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</si>
  <si>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</si>
  <si>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</si>
  <si>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</si>
  <si>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</si>
  <si>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</si>
  <si>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</si>
  <si>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</si>
  <si>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</si>
  <si>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</si>
  <si>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</si>
  <si>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</si>
  <si>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</si>
  <si>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</si>
  <si>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</si>
  <si>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</si>
  <si>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</si>
  <si>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</si>
  <si>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</si>
  <si>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</si>
  <si>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</si>
  <si>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</si>
  <si>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</si>
  <si>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</si>
  <si>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</si>
  <si>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</si>
  <si>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</si>
  <si>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</si>
  <si>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</si>
  <si>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</si>
  <si>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</si>
  <si>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</si>
  <si>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</si>
  <si>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</si>
  <si>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</si>
  <si>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</si>
  <si>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</si>
  <si>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</si>
  <si>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</si>
  <si>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</si>
  <si>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</si>
  <si>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</si>
  <si>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</si>
  <si>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</si>
  <si>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</si>
  <si>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</si>
  <si>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</si>
  <si>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</si>
  <si>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</si>
  <si>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</si>
  <si>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</si>
  <si>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</si>
  <si>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</si>
  <si>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</si>
  <si>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</si>
  <si>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</si>
  <si>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</si>
  <si>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</si>
  <si>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</si>
  <si>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</si>
  <si>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</si>
  <si>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</si>
  <si>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</si>
  <si>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</si>
  <si>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</si>
  <si>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</si>
  <si>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</si>
  <si>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</si>
  <si>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</si>
  <si>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</si>
  <si>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</si>
  <si>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</si>
  <si>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</si>
  <si>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</si>
  <si>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</si>
  <si>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</si>
  <si>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</si>
  <si>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</si>
  <si>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</si>
  <si>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</si>
  <si>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</si>
  <si>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</si>
  <si>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</si>
  <si>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</si>
  <si>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</si>
  <si>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</si>
  <si>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</si>
  <si>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</si>
  <si>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</si>
  <si>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</si>
  <si>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</si>
  <si>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</si>
  <si>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</si>
  <si>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</si>
  <si>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</si>
  <si>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</si>
  <si>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</si>
  <si>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</si>
  <si>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</si>
  <si>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</si>
  <si>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</si>
  <si>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</si>
  <si>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</si>
  <si>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</si>
  <si>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</si>
  <si>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</si>
  <si>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</si>
  <si>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</si>
  <si>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</si>
  <si>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</si>
  <si>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</si>
  <si>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</si>
  <si>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</si>
  <si>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</si>
  <si>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</si>
  <si>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</si>
  <si>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</si>
  <si>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</si>
  <si>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</si>
  <si>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</si>
  <si>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</si>
  <si>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</si>
  <si>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</si>
  <si>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</si>
  <si>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</si>
  <si>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</si>
  <si>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</si>
  <si>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</si>
  <si>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</si>
  <si>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</si>
  <si>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</si>
  <si>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</si>
  <si>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</si>
  <si>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</si>
  <si>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</si>
  <si>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</si>
  <si>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</si>
  <si>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</si>
  <si>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</si>
  <si>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</si>
  <si>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</si>
  <si>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</si>
  <si>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</si>
  <si>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</si>
  <si>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</si>
  <si>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</si>
  <si>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</si>
  <si>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</si>
  <si>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</si>
  <si>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</si>
  <si>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</si>
  <si>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</si>
  <si>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</si>
  <si>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</si>
  <si>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</si>
  <si>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</si>
  <si>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</si>
  <si>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</si>
  <si>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</si>
  <si>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</si>
  <si>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</si>
  <si>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</si>
  <si>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</si>
  <si>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</si>
  <si>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</si>
  <si>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</si>
  <si>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</si>
  <si>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</si>
  <si>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</si>
  <si>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</si>
  <si>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</si>
  <si>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</si>
  <si>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</si>
  <si>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</si>
  <si>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</si>
  <si>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</si>
  <si>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</si>
  <si>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</si>
  <si>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</si>
  <si>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</si>
  <si>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</si>
  <si>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</si>
  <si>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</si>
  <si>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</si>
  <si>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</si>
  <si>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</si>
  <si>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</si>
  <si>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</si>
  <si>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</si>
  <si>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</si>
  <si>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</si>
  <si>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</si>
  <si>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</si>
  <si>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</si>
  <si>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</si>
  <si>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</si>
  <si>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</si>
  <si>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</si>
  <si>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</si>
  <si>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</si>
  <si>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</si>
  <si>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</si>
  <si>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</si>
  <si>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</si>
  <si>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</si>
  <si>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</si>
  <si>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</si>
  <si>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</si>
  <si>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</si>
  <si>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</si>
  <si>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</si>
  <si>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</si>
  <si>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</si>
  <si>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</si>
  <si>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</si>
  <si>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</si>
  <si>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</si>
  <si>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</si>
  <si>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</si>
  <si>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</si>
  <si>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</si>
  <si>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</si>
  <si>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</si>
  <si>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</si>
  <si>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</si>
  <si>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</si>
  <si>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</si>
  <si>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</si>
  <si>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</si>
  <si>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</si>
  <si>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</si>
  <si>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</si>
  <si>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</si>
  <si>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</si>
  <si>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</si>
  <si>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</si>
  <si>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</si>
  <si>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</si>
  <si>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</si>
  <si>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</si>
  <si>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</si>
  <si>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</si>
  <si>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</si>
  <si>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</si>
  <si>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</si>
  <si>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</si>
  <si>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</si>
  <si>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</si>
  <si>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</si>
  <si>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</si>
  <si>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</si>
  <si>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</si>
  <si>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</si>
  <si>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</si>
  <si>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</si>
  <si>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</si>
  <si>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</si>
  <si>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</si>
  <si>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</si>
  <si>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</si>
  <si>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</si>
  <si>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</si>
  <si>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</si>
  <si>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</si>
  <si>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</si>
  <si>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</si>
  <si>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</si>
  <si>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</si>
  <si>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</si>
  <si>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</si>
  <si>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</si>
  <si>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</si>
  <si>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</si>
  <si>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</si>
  <si>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</si>
  <si>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</si>
  <si>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</si>
  <si>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</si>
  <si>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</si>
  <si>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</si>
  <si>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</si>
  <si>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</si>
  <si>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</si>
  <si>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</si>
  <si>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</si>
  <si>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</si>
  <si>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</si>
  <si>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</si>
  <si>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</si>
  <si>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</si>
  <si>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</si>
  <si>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</si>
  <si>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</si>
  <si>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</si>
  <si>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</si>
  <si>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</si>
  <si>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</si>
  <si>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</si>
  <si>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</si>
  <si>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</si>
  <si>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</si>
  <si>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</si>
  <si>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</si>
  <si>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</si>
  <si>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</si>
  <si>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</si>
  <si>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</si>
  <si>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</si>
  <si>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</si>
  <si>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</si>
  <si>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</si>
  <si>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</si>
  <si>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</si>
  <si>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</si>
  <si>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</si>
  <si>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</si>
  <si>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</si>
  <si>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</si>
  <si>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</si>
  <si>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</si>
  <si>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</si>
  <si>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</si>
  <si>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</si>
  <si>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</si>
  <si>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</si>
  <si>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</si>
  <si>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</si>
  <si>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</si>
  <si>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</si>
  <si>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</si>
  <si>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</si>
  <si>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</si>
  <si>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</si>
  <si>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</si>
  <si>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</si>
  <si>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</si>
  <si>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</si>
  <si>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</si>
  <si>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</si>
  <si>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</si>
  <si>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</si>
  <si>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</si>
  <si>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</si>
  <si>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</si>
  <si>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</si>
  <si>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</si>
  <si>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</si>
  <si>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</si>
  <si>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</si>
  <si>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</si>
  <si>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</si>
  <si>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</si>
  <si>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</si>
  <si>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</si>
  <si>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</si>
  <si>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</si>
  <si>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</si>
  <si>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</si>
  <si>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</si>
  <si>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</si>
  <si>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</si>
  <si>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</si>
  <si>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</si>
  <si>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</si>
  <si>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</si>
  <si>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</si>
  <si>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</si>
  <si>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</si>
  <si>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</si>
  <si>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</si>
  <si>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</si>
  <si>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</si>
  <si>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</si>
  <si>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</si>
  <si>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</si>
  <si>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</si>
  <si>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</si>
  <si>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</si>
  <si>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</si>
  <si>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</si>
  <si>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</si>
  <si>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</si>
  <si>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</si>
  <si>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</si>
  <si>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</si>
  <si>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</si>
  <si>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</si>
  <si>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</si>
  <si>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</si>
  <si>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</si>
  <si>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</si>
  <si>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</si>
  <si>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</si>
  <si>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</si>
  <si>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</si>
  <si>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</si>
  <si>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</si>
  <si>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</si>
  <si>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</si>
  <si>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</si>
  <si>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</si>
  <si>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</si>
  <si>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</si>
  <si>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</si>
  <si>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</si>
  <si>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</si>
  <si>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</si>
  <si>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</si>
  <si>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</si>
  <si>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</si>
  <si>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</si>
  <si>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</si>
  <si>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</si>
  <si>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</si>
  <si>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</si>
  <si>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</si>
  <si>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</si>
  <si>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</si>
  <si>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</si>
  <si>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</si>
  <si>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</si>
  <si>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</si>
  <si>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</si>
  <si>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</si>
  <si>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</si>
  <si>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</si>
  <si>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</si>
  <si>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</si>
  <si>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</si>
  <si>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</si>
  <si>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</si>
  <si>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</si>
  <si>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</si>
  <si>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</si>
  <si>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</si>
  <si>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</si>
  <si>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</si>
  <si>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</si>
  <si>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</si>
  <si>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</si>
  <si>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</si>
  <si>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</si>
  <si>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</si>
  <si>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</si>
  <si>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</si>
  <si>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</si>
  <si>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</si>
  <si>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</si>
  <si>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</si>
  <si>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</si>
  <si>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</si>
  <si>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</si>
  <si>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</si>
  <si>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</si>
  <si>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</si>
  <si>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</si>
  <si>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</si>
  <si>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</si>
  <si>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</si>
  <si>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</si>
  <si>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</si>
  <si>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</si>
  <si>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</si>
  <si>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</si>
  <si>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</si>
  <si>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</si>
  <si>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</si>
  <si>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</si>
  <si>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</si>
  <si>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</si>
  <si>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</si>
  <si>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</si>
  <si>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</si>
  <si>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</si>
  <si>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</si>
  <si>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</si>
  <si>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</si>
  <si>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</si>
  <si>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</si>
  <si>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</si>
  <si>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</si>
  <si>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</si>
  <si>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</si>
  <si>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</si>
  <si>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</si>
  <si>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</si>
  <si>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</si>
  <si>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</si>
  <si>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</si>
  <si>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</si>
  <si>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</si>
  <si>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</si>
  <si>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</si>
  <si>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</si>
  <si>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</si>
  <si>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</si>
  <si>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</si>
  <si>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</si>
  <si>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</si>
  <si>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</si>
  <si>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</si>
  <si>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</si>
  <si>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</si>
  <si>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</si>
  <si>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</si>
  <si>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</si>
  <si>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</si>
  <si>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</si>
  <si>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</si>
  <si>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</si>
  <si>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</si>
  <si>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</si>
  <si>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</si>
  <si>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</si>
  <si>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</si>
  <si>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</si>
  <si>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</si>
  <si>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</si>
  <si>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</si>
  <si>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</si>
  <si>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</si>
  <si>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</si>
  <si>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</si>
  <si>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</si>
  <si>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</si>
  <si>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</si>
  <si>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</si>
  <si>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</si>
  <si>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</si>
  <si>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</si>
  <si>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</si>
  <si>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</si>
  <si>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</si>
  <si>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</si>
  <si>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</si>
  <si>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</si>
  <si>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</si>
  <si>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</si>
  <si>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</si>
  <si>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</si>
  <si>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</si>
  <si>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</si>
  <si>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</si>
  <si>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</si>
  <si>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</si>
  <si>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</si>
  <si>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</si>
  <si>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</si>
  <si>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</si>
  <si>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</si>
  <si>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</si>
  <si>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</si>
  <si>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</si>
  <si>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</si>
  <si>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</si>
  <si>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</si>
  <si>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</si>
  <si>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</si>
  <si>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</si>
  <si>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</si>
  <si>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</si>
  <si>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</si>
  <si>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</si>
  <si>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</si>
  <si>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</si>
  <si>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</si>
  <si>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</si>
  <si>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</si>
  <si>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</si>
  <si>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</si>
  <si>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</si>
  <si>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</si>
  <si>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</si>
  <si>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</si>
  <si>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</si>
  <si>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</si>
  <si>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</si>
  <si>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</si>
  <si>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</si>
  <si>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</si>
  <si>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</si>
  <si>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</si>
  <si>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</si>
  <si>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</si>
  <si>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</si>
  <si>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</si>
  <si>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</si>
  <si>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</si>
  <si>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</si>
  <si>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</si>
  <si>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</si>
  <si>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</si>
  <si>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</si>
  <si>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</si>
  <si>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</si>
  <si>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</si>
  <si>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</si>
  <si>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</si>
  <si>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</si>
  <si>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</si>
  <si>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</si>
  <si>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</si>
  <si>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</si>
  <si>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</si>
  <si>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</si>
  <si>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</si>
  <si>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</si>
  <si>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</si>
  <si>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</si>
  <si>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</si>
  <si>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</si>
  <si>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</si>
  <si>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</si>
  <si>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</si>
  <si>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</si>
  <si>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</si>
  <si>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</si>
  <si>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</si>
  <si>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</si>
  <si>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</si>
  <si>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</si>
  <si>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</si>
  <si>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</si>
  <si>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</si>
  <si>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</si>
  <si>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</si>
  <si>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</si>
  <si>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</si>
  <si>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</si>
  <si>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</si>
  <si>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</si>
  <si>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</si>
  <si>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</si>
  <si>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</si>
  <si>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</si>
  <si>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</si>
  <si>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</si>
  <si>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</si>
  <si>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</si>
  <si>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</si>
  <si>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</si>
  <si>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</si>
  <si>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</si>
  <si>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</si>
  <si>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</si>
  <si>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</si>
  <si>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</si>
  <si>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</si>
  <si>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</si>
  <si>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</si>
  <si>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</si>
  <si>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</si>
  <si>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</si>
  <si>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</si>
  <si>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</si>
  <si>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</si>
  <si>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</si>
  <si>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</si>
  <si>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</si>
  <si>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</si>
  <si>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</si>
  <si>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</si>
  <si>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</si>
  <si>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</si>
  <si>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</si>
  <si>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</si>
  <si>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</si>
  <si>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</si>
  <si>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</si>
  <si>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</si>
  <si>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</si>
  <si>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</si>
  <si>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</si>
  <si>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</si>
  <si>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</si>
  <si>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</si>
  <si>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</si>
  <si>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</si>
  <si>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</si>
  <si>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</si>
  <si>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</si>
  <si>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</si>
  <si>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</si>
  <si>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</si>
  <si>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</si>
  <si>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</si>
  <si>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</si>
  <si>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</si>
  <si>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</si>
  <si>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</si>
  <si>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</si>
  <si>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</si>
  <si>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</si>
  <si>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</si>
  <si>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</si>
  <si>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</si>
  <si>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</si>
  <si>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</si>
  <si>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</si>
  <si>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</si>
  <si>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</si>
  <si>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</si>
  <si>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</si>
  <si>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</si>
  <si>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</si>
  <si>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</si>
  <si>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</si>
  <si>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</si>
  <si>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</si>
  <si>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</si>
  <si>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</si>
  <si>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</si>
  <si>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</si>
  <si>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</si>
  <si>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</si>
  <si>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</si>
  <si>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</si>
  <si>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</si>
  <si>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</si>
  <si>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</si>
  <si>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</si>
  <si>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</si>
  <si>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</si>
  <si>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</si>
  <si>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</si>
  <si>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</si>
  <si>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</si>
  <si>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</si>
  <si>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</si>
  <si>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</si>
  <si>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</si>
  <si>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</si>
  <si>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</si>
  <si>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</si>
  <si>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</si>
  <si>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</si>
  <si>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</si>
  <si>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</si>
  <si>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</si>
  <si>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</si>
  <si>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</si>
  <si>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</si>
  <si>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</si>
  <si>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</si>
  <si>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</si>
  <si>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</si>
  <si>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</si>
  <si>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</si>
  <si>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</si>
  <si>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</si>
  <si>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</si>
  <si>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</si>
  <si>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</si>
  <si>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</si>
  <si>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</si>
  <si>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</si>
  <si>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</si>
  <si>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</si>
  <si>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</si>
  <si>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</si>
  <si>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</si>
  <si>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</si>
  <si>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</si>
  <si>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</si>
  <si>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</si>
  <si>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</si>
  <si>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</si>
  <si>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</si>
  <si>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</si>
  <si>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</si>
  <si>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</si>
  <si>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</si>
  <si>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</si>
  <si>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</si>
  <si>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</si>
  <si>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</si>
  <si>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</si>
  <si>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</si>
  <si>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</si>
  <si>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</si>
  <si>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</si>
  <si>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</si>
  <si>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</si>
  <si>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</si>
  <si>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</si>
  <si>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</si>
  <si>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</si>
  <si>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</si>
  <si>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</si>
  <si>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</si>
  <si>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</si>
  <si>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</si>
  <si>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</si>
  <si>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</si>
  <si>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</si>
  <si>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</si>
  <si>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</si>
  <si>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</si>
  <si>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</si>
  <si>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</si>
  <si>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</si>
  <si>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</si>
  <si>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</si>
  <si>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</si>
  <si>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</si>
  <si>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</si>
  <si>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</si>
  <si>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</si>
  <si>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</si>
  <si>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</si>
  <si>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</si>
  <si>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</si>
  <si>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</si>
  <si>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</si>
  <si>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</si>
  <si>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</si>
  <si>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</si>
  <si>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</si>
  <si>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</si>
  <si>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</si>
  <si>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</si>
  <si>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</si>
  <si>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</si>
  <si>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</si>
  <si>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</si>
  <si>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</si>
  <si>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</si>
  <si>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</si>
  <si>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</si>
  <si>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</si>
  <si>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</si>
  <si>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</si>
  <si>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</si>
  <si>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</si>
  <si>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</si>
  <si>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</si>
  <si>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</si>
  <si>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</si>
  <si>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</si>
  <si>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</si>
  <si>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</si>
  <si>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</si>
  <si>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</si>
  <si>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</si>
  <si>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</si>
  <si>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</si>
  <si>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</si>
  <si>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</si>
  <si>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</si>
  <si>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</si>
  <si>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</si>
  <si>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</si>
  <si>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</si>
  <si>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</si>
  <si>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</si>
  <si>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</si>
  <si>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</si>
  <si>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</si>
  <si>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</si>
  <si>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</si>
  <si>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</si>
  <si>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</si>
  <si>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</si>
  <si>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</si>
  <si>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</si>
  <si>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</si>
  <si>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</si>
  <si>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</si>
  <si>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</si>
  <si>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</si>
  <si>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</si>
  <si>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</si>
  <si>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</si>
  <si>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</si>
  <si>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</si>
  <si>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</si>
  <si>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</si>
  <si>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</si>
  <si>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</si>
  <si>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</si>
  <si>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</si>
  <si>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</si>
  <si>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</si>
  <si>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</si>
  <si>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</si>
  <si>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</si>
  <si>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</si>
  <si>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</si>
  <si>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</si>
  <si>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</si>
  <si>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</si>
  <si>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</si>
  <si>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</si>
  <si>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</si>
  <si>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</si>
  <si>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</si>
  <si>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</si>
  <si>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</si>
  <si>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</si>
  <si>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</si>
  <si>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</si>
  <si>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</si>
  <si>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</si>
  <si>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</si>
  <si>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</si>
  <si>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</si>
  <si>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</si>
  <si>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</si>
  <si>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</si>
  <si>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</si>
  <si>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</si>
  <si>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</si>
  <si>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</si>
  <si>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</si>
  <si>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</si>
  <si>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</si>
  <si>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</si>
  <si>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</si>
  <si>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</si>
  <si>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</si>
  <si>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</si>
  <si>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</si>
  <si>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</si>
  <si>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</si>
  <si>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</si>
  <si>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</si>
  <si>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</si>
  <si>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</si>
  <si>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</si>
  <si>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</si>
  <si>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</si>
  <si>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</si>
  <si>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</si>
  <si>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</si>
  <si>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</si>
  <si>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</si>
  <si>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</si>
  <si>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</si>
  <si>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</si>
  <si>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</si>
  <si>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</si>
  <si>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</si>
  <si>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</si>
  <si>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</si>
  <si>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</si>
  <si>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</si>
  <si>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</si>
  <si>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</si>
  <si>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</si>
  <si>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</si>
  <si>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</si>
  <si>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</si>
  <si>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</si>
  <si>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</si>
  <si>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</si>
  <si>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</si>
  <si>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</si>
  <si>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</si>
  <si>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</si>
  <si>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</si>
  <si>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</si>
  <si>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</si>
  <si>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</si>
  <si>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</si>
  <si>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</si>
  <si>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</si>
  <si>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</si>
  <si>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</si>
  <si>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</si>
  <si>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</si>
  <si>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</si>
  <si>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</si>
  <si>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</si>
  <si>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</si>
  <si>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</si>
  <si>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</si>
  <si>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</si>
  <si>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</si>
  <si>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</si>
  <si>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</si>
  <si>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</si>
  <si>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</si>
  <si>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</si>
  <si>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</si>
  <si>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</si>
  <si>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</si>
  <si>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</si>
  <si>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</si>
  <si>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</si>
  <si>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</si>
  <si>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</si>
  <si>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</si>
  <si>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</si>
  <si>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</si>
  <si>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</si>
  <si>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</si>
  <si>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</si>
  <si>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</si>
  <si>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</si>
  <si>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</si>
  <si>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</si>
  <si>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</si>
  <si>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</si>
  <si>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</si>
  <si>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</si>
  <si>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</si>
  <si>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</si>
  <si>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</si>
  <si>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</si>
  <si>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</si>
  <si>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</si>
  <si>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</si>
  <si>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</si>
  <si>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</si>
  <si>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</si>
  <si>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</si>
  <si>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</si>
  <si>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</si>
  <si>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</si>
  <si>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</si>
  <si>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</si>
  <si>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</si>
  <si>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</si>
  <si>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</si>
  <si>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</si>
  <si>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</si>
  <si>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</si>
  <si>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</si>
  <si>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</si>
  <si>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</si>
  <si>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</si>
  <si>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</si>
  <si>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</si>
  <si>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</si>
  <si>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</si>
  <si>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</si>
  <si>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</si>
  <si>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</si>
  <si>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</si>
  <si>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</si>
  <si>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</si>
  <si>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</si>
  <si>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</si>
  <si>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</si>
  <si>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</si>
  <si>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</si>
  <si>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</si>
  <si>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</si>
  <si>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</si>
  <si>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</si>
  <si>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</si>
  <si>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</si>
  <si>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</si>
  <si>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</si>
  <si>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</si>
  <si>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</si>
  <si>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</si>
  <si>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</si>
  <si>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</si>
  <si>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</si>
  <si>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</si>
  <si>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</si>
  <si>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</si>
  <si>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</si>
  <si>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</si>
  <si>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</si>
  <si>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</si>
  <si>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</si>
  <si>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</si>
  <si>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</si>
  <si>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</si>
  <si>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</si>
  <si>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</si>
  <si>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</si>
  <si>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</si>
  <si>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</si>
  <si>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</si>
  <si>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</si>
  <si>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</si>
  <si>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</si>
  <si>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</si>
  <si>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</si>
  <si>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</si>
  <si>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</si>
  <si>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</si>
  <si>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</si>
  <si>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</si>
  <si>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</si>
  <si>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</si>
  <si>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</si>
  <si>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</si>
  <si>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</si>
  <si>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</si>
  <si>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</si>
  <si>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</si>
  <si>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</si>
  <si>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</si>
  <si>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</si>
  <si>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</si>
  <si>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</si>
  <si>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</si>
  <si>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</si>
  <si>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</si>
  <si>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</si>
  <si>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</si>
  <si>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</si>
  <si>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</si>
  <si>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</si>
  <si>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</si>
  <si>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</si>
  <si>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</si>
  <si>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</si>
  <si>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</si>
  <si>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</si>
  <si>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</si>
  <si>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</si>
  <si>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</si>
  <si>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</si>
  <si>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</si>
  <si>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</si>
  <si>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</si>
  <si>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</si>
  <si>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</si>
  <si>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</si>
  <si>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</si>
  <si>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</si>
  <si>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</si>
  <si>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</si>
  <si>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</si>
  <si>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</si>
  <si>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</si>
  <si>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</si>
  <si>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</si>
  <si>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</si>
  <si>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</si>
  <si>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</si>
  <si>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</si>
  <si>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</si>
  <si>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</si>
  <si>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</si>
  <si>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</si>
  <si>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</si>
  <si>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</si>
  <si>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</si>
  <si>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</si>
  <si>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</si>
  <si>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</si>
  <si>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</si>
  <si>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</si>
  <si>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</si>
  <si>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</si>
  <si>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</si>
  <si>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</si>
  <si>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</si>
  <si>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</si>
  <si>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</si>
  <si>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</si>
  <si>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</si>
  <si>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</si>
  <si>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</si>
  <si>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</si>
  <si>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</si>
  <si>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</si>
  <si>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</si>
  <si>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</si>
  <si>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</si>
  <si>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</si>
  <si>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</si>
  <si>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</si>
  <si>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</si>
  <si>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</si>
  <si>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</si>
  <si>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</si>
  <si>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</si>
  <si>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</si>
  <si>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</si>
  <si>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</si>
  <si>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</si>
  <si>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</si>
  <si>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</si>
  <si>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</si>
  <si>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</si>
  <si>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</si>
  <si>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</si>
  <si>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</si>
  <si>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</si>
  <si>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</si>
  <si>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</si>
  <si>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</si>
  <si>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</si>
  <si>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</si>
  <si>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</si>
  <si>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</si>
  <si>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</si>
  <si>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</si>
  <si>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</si>
  <si>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</si>
  <si>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</si>
  <si>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</si>
  <si>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</si>
  <si>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</si>
  <si>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</si>
  <si>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</si>
  <si>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</si>
  <si>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</si>
  <si>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</si>
  <si>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</si>
  <si>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</si>
  <si>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</si>
  <si>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</si>
  <si>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</si>
  <si>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</si>
  <si>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</si>
  <si>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</si>
  <si>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</si>
  <si>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</si>
  <si>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</si>
  <si>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</si>
  <si>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</si>
  <si>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</si>
  <si>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</si>
  <si>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</si>
  <si>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</si>
  <si>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</si>
  <si>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</si>
  <si>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</si>
  <si>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</si>
  <si>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</si>
  <si>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</si>
  <si>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</si>
  <si>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</si>
  <si>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</si>
  <si>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</si>
  <si>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</si>
  <si>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</si>
  <si>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</si>
  <si>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</si>
  <si>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</si>
  <si>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</si>
  <si>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</si>
  <si>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</si>
  <si>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</si>
  <si>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</si>
  <si>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</si>
  <si>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</si>
  <si>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</si>
  <si>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</si>
  <si>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</si>
  <si>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</si>
  <si>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</si>
  <si>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</si>
  <si>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</si>
  <si>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</si>
  <si>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</si>
  <si>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</si>
  <si>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</si>
  <si>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</si>
  <si>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</si>
  <si>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</si>
  <si>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</si>
  <si>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</si>
  <si>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</si>
  <si>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</si>
  <si>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</si>
  <si>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</si>
  <si>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</si>
  <si>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</si>
  <si>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</si>
  <si>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</si>
  <si>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</si>
  <si>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</si>
  <si>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</si>
  <si>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</si>
  <si>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</si>
  <si>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</si>
  <si>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</si>
  <si>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</si>
  <si>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</si>
  <si>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</si>
  <si>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</si>
  <si>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</si>
  <si>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</si>
  <si>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</si>
  <si>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</si>
  <si>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</si>
  <si>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</si>
  <si>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</si>
  <si>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</si>
  <si>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</si>
  <si>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</si>
  <si>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</si>
  <si>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</si>
  <si>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</si>
  <si>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</si>
  <si>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</si>
  <si>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</si>
  <si>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</si>
  <si>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</si>
  <si>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</si>
  <si>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</si>
  <si>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</si>
  <si>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</si>
  <si>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</si>
  <si>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</si>
  <si>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</si>
  <si>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</si>
  <si>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</si>
  <si>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</si>
  <si>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</si>
  <si>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</si>
  <si>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</si>
  <si>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</si>
  <si>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</si>
  <si>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</si>
  <si>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</si>
  <si>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</si>
  <si>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</si>
  <si>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</si>
  <si>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</si>
  <si>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</si>
  <si>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</si>
  <si>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</si>
  <si>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</si>
  <si>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</si>
  <si>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</si>
  <si>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</si>
  <si>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</si>
  <si>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</si>
  <si>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</si>
  <si>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</si>
  <si>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</si>
  <si>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</si>
  <si>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</si>
  <si>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</si>
  <si>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</si>
  <si>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</si>
  <si>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</si>
  <si>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</si>
  <si>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</si>
  <si>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</si>
  <si>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</si>
  <si>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</si>
  <si>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</si>
  <si>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</si>
  <si>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</si>
  <si>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</si>
  <si>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</si>
  <si>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</si>
  <si>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</si>
  <si>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</si>
  <si>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</si>
  <si>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</si>
  <si>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</si>
  <si>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</si>
  <si>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</si>
  <si>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</si>
  <si>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</si>
  <si>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</si>
  <si>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</si>
  <si>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</si>
  <si>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</si>
  <si>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</si>
  <si>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</si>
  <si>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</si>
  <si>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</si>
  <si>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</si>
  <si>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</si>
  <si>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</si>
  <si>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</si>
  <si>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</si>
  <si>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</si>
  <si>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</si>
  <si>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</si>
  <si>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</si>
  <si>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</si>
  <si>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</si>
  <si>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</si>
  <si>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</si>
  <si>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</si>
  <si>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</si>
  <si>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</si>
  <si>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</si>
  <si>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</si>
  <si>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</si>
  <si>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</si>
  <si>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</si>
  <si>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</si>
  <si>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</si>
  <si>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</si>
  <si>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</si>
  <si>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</si>
  <si>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</si>
  <si>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</si>
  <si>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</si>
  <si>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</si>
  <si>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</si>
  <si>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</si>
  <si>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</si>
  <si>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</si>
  <si>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</si>
  <si>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</si>
  <si>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</si>
  <si>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</si>
  <si>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</si>
  <si>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</si>
  <si>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</si>
  <si>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</si>
  <si>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</si>
  <si>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</si>
  <si>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</si>
  <si>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</si>
  <si>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</si>
  <si>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</si>
  <si>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</si>
  <si>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</si>
  <si>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</si>
  <si>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</si>
  <si>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</si>
  <si>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</si>
  <si>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</si>
  <si>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</si>
  <si>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</si>
  <si>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</si>
  <si>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</si>
  <si>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</si>
  <si>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</si>
  <si>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</si>
  <si>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</si>
  <si>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</si>
  <si>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</si>
  <si>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</si>
  <si>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</si>
  <si>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</si>
  <si>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</si>
  <si>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</si>
  <si>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</si>
  <si>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</si>
  <si>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</si>
  <si>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</si>
  <si>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</si>
  <si>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</si>
  <si>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</si>
  <si>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</si>
  <si>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</si>
  <si>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</si>
  <si>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</si>
  <si>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</si>
  <si>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</si>
  <si>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</si>
  <si>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</si>
  <si>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</si>
  <si>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</si>
  <si>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</si>
  <si>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</si>
  <si>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</si>
  <si>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</si>
  <si>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</si>
  <si>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</si>
  <si>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</si>
  <si>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</si>
  <si>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</si>
  <si>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</si>
  <si>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</si>
  <si>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</si>
  <si>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</si>
  <si>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</si>
  <si>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</si>
  <si>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</si>
  <si>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</si>
  <si>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</si>
  <si>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</si>
  <si>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</si>
  <si>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</si>
  <si>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</si>
  <si>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</si>
  <si>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</si>
  <si>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</si>
  <si>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</si>
  <si>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</si>
  <si>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</si>
  <si>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</si>
  <si>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</si>
  <si>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</si>
  <si>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</si>
  <si>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</si>
  <si>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</si>
  <si>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</si>
  <si>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</si>
  <si>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</si>
  <si>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</si>
  <si>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</si>
  <si>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</si>
  <si>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</si>
  <si>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</si>
  <si>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</si>
  <si>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</si>
  <si>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</si>
  <si>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</si>
  <si>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</si>
  <si>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</si>
  <si>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</si>
  <si>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</si>
  <si>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</si>
  <si>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</si>
  <si>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</si>
  <si>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</si>
  <si>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</si>
  <si>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</si>
  <si>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</si>
  <si>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</si>
  <si>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</si>
  <si>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</si>
  <si>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</si>
  <si>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</si>
  <si>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</si>
  <si>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</si>
  <si>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</si>
  <si>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</si>
  <si>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</si>
  <si>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</si>
  <si>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</si>
  <si>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</si>
  <si>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</si>
  <si>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</si>
  <si>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</si>
  <si>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</si>
  <si>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</si>
  <si>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</si>
  <si>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</si>
  <si>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</si>
  <si>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</si>
  <si>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</si>
  <si>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</si>
  <si>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</si>
  <si>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</si>
  <si>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</si>
  <si>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</si>
  <si>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</si>
  <si>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</si>
  <si>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</si>
  <si>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</si>
  <si>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</si>
  <si>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</si>
  <si>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</si>
  <si>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</si>
  <si>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</si>
  <si>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</si>
  <si>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</si>
  <si>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</si>
  <si>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</si>
  <si>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</si>
  <si>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</si>
  <si>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</si>
  <si>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</si>
  <si>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</si>
  <si>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</si>
  <si>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</si>
  <si>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</si>
  <si>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</si>
  <si>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</si>
  <si>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</si>
  <si>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</si>
  <si>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</si>
  <si>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</si>
  <si>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</si>
  <si>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</si>
  <si>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</si>
  <si>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</si>
  <si>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</si>
  <si>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</si>
  <si>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</si>
  <si>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</si>
  <si>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</si>
  <si>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</si>
  <si>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</si>
  <si>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</si>
  <si>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</si>
  <si>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</si>
  <si>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</si>
  <si>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</si>
  <si>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</si>
  <si>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</si>
  <si>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</si>
  <si>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</si>
  <si>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</si>
  <si>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</si>
  <si>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</si>
  <si>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</si>
  <si>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</si>
  <si>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</si>
  <si>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</si>
  <si>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</si>
  <si>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</si>
  <si>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</si>
  <si>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</si>
  <si>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</si>
  <si>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</si>
  <si>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</si>
  <si>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</si>
  <si>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</si>
  <si>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</si>
  <si>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</si>
  <si>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</si>
  <si>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</si>
  <si>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</si>
  <si>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</si>
  <si>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</si>
  <si>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</si>
  <si>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</si>
  <si>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</si>
  <si>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</si>
  <si>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</si>
  <si>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</si>
  <si>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</si>
  <si>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</si>
  <si>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</si>
  <si>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</si>
  <si>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</si>
  <si>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</si>
  <si>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</si>
  <si>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</si>
  <si>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</si>
  <si>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</si>
  <si>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</si>
  <si>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</si>
  <si>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</si>
  <si>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</si>
  <si>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</si>
  <si>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</si>
  <si>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</si>
  <si>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</si>
  <si>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</si>
  <si>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</si>
  <si>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</si>
  <si>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</si>
  <si>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</si>
  <si>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</si>
  <si>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</si>
  <si>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</si>
  <si>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</si>
  <si>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</si>
  <si>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</si>
  <si>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</si>
  <si>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</si>
  <si>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</si>
  <si>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</si>
  <si>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</si>
  <si>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</si>
  <si>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</si>
  <si>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</si>
  <si>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</si>
  <si>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</si>
  <si>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</si>
  <si>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</si>
  <si>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</si>
  <si>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</si>
  <si>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</si>
  <si>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</si>
  <si>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</si>
  <si>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</si>
  <si>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</si>
  <si>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</si>
  <si>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</si>
  <si>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</si>
  <si>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</si>
  <si>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</si>
  <si>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</si>
  <si>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</si>
  <si>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</si>
  <si>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</si>
  <si>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</si>
  <si>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</si>
  <si>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</si>
  <si>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</si>
  <si>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</si>
  <si>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</si>
  <si>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</si>
  <si>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</si>
  <si>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</si>
  <si>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</si>
  <si>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</si>
  <si>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</si>
  <si>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</si>
  <si>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</si>
  <si>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</si>
  <si>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</si>
  <si>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</si>
  <si>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</si>
  <si>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</si>
  <si>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</si>
  <si>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</si>
  <si>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</si>
  <si>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</si>
  <si>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</si>
  <si>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</si>
  <si>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</si>
  <si>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</si>
  <si>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</si>
  <si>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</si>
  <si>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</si>
  <si>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</si>
  <si>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</si>
  <si>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</si>
  <si>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</si>
  <si>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</si>
  <si>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</si>
  <si>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</si>
  <si>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</si>
  <si>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</si>
  <si>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</si>
  <si>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</si>
  <si>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</si>
  <si>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</si>
  <si>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</si>
  <si>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</si>
  <si>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</si>
  <si>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</si>
  <si>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</si>
  <si>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</si>
  <si>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</si>
  <si>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</si>
  <si>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</si>
  <si>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</si>
  <si>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</si>
  <si>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</si>
  <si>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</si>
  <si>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</si>
  <si>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</si>
  <si>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</si>
  <si>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</si>
  <si>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</si>
  <si>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</si>
  <si>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</si>
  <si>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</si>
  <si>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</si>
  <si>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</si>
  <si>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</si>
  <si>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</si>
  <si>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</si>
  <si>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</si>
  <si>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</si>
  <si>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</si>
  <si>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</si>
  <si>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</si>
  <si>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</si>
  <si>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</si>
  <si>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</si>
  <si>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</si>
  <si>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</si>
  <si>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</si>
  <si>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</si>
  <si>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</si>
  <si>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</si>
  <si>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</si>
  <si>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</si>
  <si>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</si>
  <si>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</si>
  <si>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</si>
  <si>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</si>
  <si>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</si>
  <si>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</si>
  <si>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</si>
  <si>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</si>
  <si>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</si>
  <si>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</si>
  <si>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</si>
  <si>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</si>
  <si>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</si>
  <si>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</si>
  <si>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</si>
  <si>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</si>
  <si>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</si>
  <si>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</si>
  <si>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</si>
  <si>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</si>
  <si>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</si>
  <si>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</si>
  <si>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</si>
  <si>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</si>
  <si>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</si>
  <si>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</si>
  <si>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</si>
  <si>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</si>
  <si>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</si>
  <si>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</si>
  <si>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</si>
  <si>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</si>
  <si>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</si>
  <si>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</si>
  <si>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</si>
  <si>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</si>
  <si>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</si>
  <si>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</si>
  <si>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</si>
  <si>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</si>
  <si>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</si>
  <si>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</si>
  <si>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</si>
  <si>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</si>
  <si>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</si>
  <si>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</si>
  <si>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</si>
  <si>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</si>
  <si>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</si>
  <si>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</si>
  <si>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</si>
  <si>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</si>
  <si>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</si>
  <si>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</si>
  <si>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</si>
  <si>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</si>
  <si>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</si>
  <si>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</si>
  <si>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</si>
  <si>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</si>
  <si>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</si>
  <si>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</si>
  <si>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</si>
  <si>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</si>
  <si>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</si>
  <si>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</si>
  <si>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</si>
  <si>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</si>
  <si>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</si>
  <si>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</si>
  <si>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</si>
  <si>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</si>
  <si>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</si>
  <si>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</si>
  <si>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</si>
  <si>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</si>
  <si>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</si>
  <si>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</si>
  <si>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</si>
  <si>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</si>
  <si>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</si>
  <si>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</si>
  <si>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</si>
  <si>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</si>
  <si>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</si>
  <si>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</si>
  <si>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</si>
  <si>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</si>
  <si>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</si>
  <si>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</si>
  <si>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</si>
  <si>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</si>
  <si>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</si>
  <si>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</si>
  <si>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</si>
  <si>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</si>
  <si>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</si>
  <si>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</si>
  <si>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</si>
  <si>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</si>
  <si>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</si>
  <si>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</si>
  <si>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</si>
  <si>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</si>
  <si>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</si>
  <si>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</si>
  <si>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</si>
  <si>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</si>
  <si>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</si>
  <si>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</si>
  <si>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</si>
  <si>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</si>
  <si>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</si>
  <si>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</si>
  <si>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</si>
  <si>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</si>
  <si>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</si>
  <si>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</si>
  <si>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</si>
  <si>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</si>
  <si>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</si>
  <si>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</si>
  <si>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</si>
  <si>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</si>
  <si>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</si>
  <si>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</si>
  <si>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</si>
  <si>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</si>
  <si>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</si>
  <si>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</si>
  <si>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</si>
  <si>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</si>
  <si>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</si>
  <si>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</si>
  <si>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</si>
  <si>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</si>
  <si>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</si>
  <si>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</si>
  <si>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</si>
  <si>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</si>
  <si>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</si>
  <si>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</si>
  <si>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</si>
  <si>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</si>
  <si>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</si>
  <si>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</si>
  <si>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</si>
  <si>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</si>
  <si>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</si>
  <si>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</si>
  <si>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</si>
  <si>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</si>
  <si>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</si>
  <si>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</si>
  <si>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</si>
  <si>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</si>
  <si>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</si>
  <si>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</si>
  <si>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</si>
  <si>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</si>
  <si>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</si>
  <si>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</si>
  <si>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</si>
  <si>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</si>
  <si>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</si>
  <si>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</si>
  <si>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</si>
  <si>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</si>
  <si>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</si>
  <si>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</si>
  <si>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</si>
  <si>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</si>
  <si>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</si>
  <si>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</si>
  <si>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</si>
  <si>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</si>
  <si>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</si>
  <si>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</si>
  <si>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</si>
  <si>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</si>
  <si>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</si>
  <si>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</si>
  <si>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</si>
  <si>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</si>
  <si>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</si>
  <si>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</si>
  <si>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</si>
  <si>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</si>
  <si>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</si>
  <si>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</si>
  <si>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</si>
  <si>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</si>
  <si>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</si>
  <si>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</si>
  <si>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</si>
  <si>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</si>
  <si>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</si>
  <si>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</si>
  <si>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</si>
  <si>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</si>
  <si>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</si>
  <si>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</si>
  <si>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</si>
  <si>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</si>
  <si>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</si>
  <si>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</si>
  <si>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</si>
  <si>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</si>
  <si>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</si>
  <si>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</si>
  <si>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</si>
  <si>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</si>
  <si>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</si>
  <si>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</si>
  <si>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</si>
  <si>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</si>
  <si>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</si>
  <si>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</si>
  <si>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</si>
  <si>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</si>
  <si>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</si>
  <si>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</si>
  <si>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</si>
  <si>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</si>
  <si>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</si>
  <si>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</si>
  <si>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</si>
  <si>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</si>
  <si>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</si>
  <si>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</si>
  <si>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</si>
  <si>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</si>
  <si>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</si>
  <si>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</si>
  <si>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</si>
  <si>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</si>
  <si>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</si>
  <si>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</si>
  <si>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</si>
  <si>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</si>
  <si>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</si>
  <si>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</si>
  <si>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</si>
  <si>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</si>
  <si>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</si>
  <si>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</si>
  <si>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</si>
  <si>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</si>
  <si>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</si>
  <si>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</si>
  <si>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</si>
  <si>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</si>
  <si>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</si>
  <si>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</si>
  <si>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</si>
  <si>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</si>
  <si>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</si>
  <si>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</si>
  <si>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</si>
  <si>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</si>
  <si>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</si>
  <si>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</si>
  <si>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</si>
  <si>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</si>
  <si>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</si>
  <si>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</si>
  <si>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</si>
  <si>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</si>
  <si>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</si>
  <si>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</si>
  <si>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</si>
  <si>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</si>
  <si>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</si>
  <si>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</si>
  <si>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</si>
  <si>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</si>
  <si>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</si>
  <si>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</si>
  <si>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</si>
  <si>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</si>
  <si>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</si>
  <si>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</si>
  <si>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</si>
  <si>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</si>
  <si>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</si>
  <si>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</si>
  <si>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</si>
  <si>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</si>
  <si>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</si>
  <si>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</si>
  <si>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</si>
  <si>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</si>
  <si>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</si>
  <si>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</si>
  <si>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</si>
  <si>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</si>
  <si>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</si>
  <si>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</si>
  <si>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</si>
  <si>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</si>
  <si>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</si>
  <si>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</si>
  <si>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</si>
  <si>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</si>
  <si>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</si>
  <si>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</si>
  <si>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</si>
  <si>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</si>
  <si>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</si>
  <si>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</si>
  <si>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</si>
  <si>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</si>
  <si>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</si>
  <si>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</si>
  <si>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</si>
  <si>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</si>
  <si>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</si>
  <si>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</si>
  <si>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</si>
  <si>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</si>
  <si>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</si>
  <si>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</si>
  <si>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</si>
  <si>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</si>
  <si>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</si>
  <si>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</si>
  <si>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</si>
  <si>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</si>
  <si>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</si>
  <si>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</si>
  <si>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</si>
  <si>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</si>
  <si>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</si>
  <si>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</si>
  <si>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</si>
  <si>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</si>
  <si>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</si>
  <si>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</si>
  <si>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</si>
  <si>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</si>
  <si>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</si>
  <si>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</si>
  <si>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</si>
  <si>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</si>
  <si>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</si>
  <si>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</si>
  <si>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</si>
  <si>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</si>
  <si>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</si>
  <si>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</si>
  <si>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</si>
  <si>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</si>
  <si>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</si>
  <si>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</si>
  <si>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</si>
  <si>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</si>
  <si>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</si>
  <si>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</si>
  <si>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</si>
  <si>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</si>
  <si>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</si>
  <si>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</si>
  <si>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</si>
  <si>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</si>
  <si>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</si>
  <si>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</si>
  <si>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</si>
  <si>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</si>
  <si>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</si>
  <si>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</si>
  <si>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</si>
  <si>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</si>
  <si>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</si>
  <si>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</si>
  <si>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</si>
  <si>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</si>
  <si>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</si>
  <si>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</si>
  <si>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</si>
  <si>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</si>
  <si>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</si>
  <si>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</si>
  <si>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</si>
  <si>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</si>
  <si>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</si>
  <si>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</si>
  <si>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</si>
  <si>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</si>
  <si>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</si>
  <si>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</si>
  <si>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</si>
  <si>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</si>
  <si>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</si>
  <si>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</si>
  <si>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</si>
  <si>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</si>
  <si>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</si>
  <si>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</si>
  <si>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</si>
  <si>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</si>
  <si>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</si>
  <si>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</si>
  <si>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</si>
  <si>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</si>
  <si>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</si>
  <si>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</si>
  <si>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</si>
  <si>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</si>
  <si>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</si>
  <si>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</si>
  <si>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</si>
  <si>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</si>
  <si>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</si>
  <si>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</si>
  <si>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</si>
  <si>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</si>
  <si>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</si>
  <si>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</si>
  <si>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</si>
  <si>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</si>
  <si>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</si>
  <si>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</si>
  <si>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</si>
  <si>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</si>
  <si>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</si>
  <si>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</si>
  <si>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</si>
  <si>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</si>
  <si>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</si>
  <si>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</si>
  <si>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</si>
  <si>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</si>
  <si>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</si>
  <si>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</si>
  <si>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</si>
  <si>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</si>
  <si>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</si>
  <si>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</si>
  <si>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</si>
  <si>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</si>
  <si>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</si>
  <si>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</si>
  <si>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</si>
  <si>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</si>
  <si>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</si>
  <si>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</si>
  <si>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</si>
  <si>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</si>
  <si>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</si>
  <si>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</si>
  <si>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</si>
  <si>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</si>
  <si>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</si>
  <si>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</si>
  <si>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</si>
  <si>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</si>
  <si>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</si>
  <si>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</si>
  <si>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</si>
  <si>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</si>
  <si>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</si>
  <si>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</si>
  <si>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</si>
  <si>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</si>
  <si>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</si>
  <si>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</si>
  <si>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</si>
  <si>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</si>
  <si>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</si>
  <si>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</si>
  <si>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</si>
  <si>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</si>
  <si>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</si>
  <si>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</si>
  <si>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</si>
  <si>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</si>
  <si>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</si>
  <si>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</si>
  <si>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</si>
  <si>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</si>
  <si>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</si>
  <si>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</si>
  <si>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</si>
  <si>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</si>
  <si>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</si>
  <si>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</si>
  <si>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</si>
  <si>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</si>
  <si>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</si>
  <si>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</si>
  <si>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</si>
  <si>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</si>
  <si>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</si>
  <si>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</si>
  <si>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</si>
  <si>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</si>
  <si>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</si>
  <si>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</si>
  <si>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</si>
  <si>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</si>
  <si>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</si>
  <si>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</si>
  <si>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</si>
  <si>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</si>
  <si>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</si>
  <si>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</si>
  <si>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</si>
  <si>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</si>
  <si>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</si>
  <si>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</si>
  <si>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</si>
  <si>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</si>
  <si>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</si>
  <si>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</si>
  <si>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</si>
  <si>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</si>
  <si>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</si>
  <si>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</si>
  <si>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</si>
  <si>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</si>
  <si>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</si>
  <si>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</si>
  <si>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</si>
  <si>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</si>
  <si>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</si>
  <si>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</si>
  <si>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</si>
  <si>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</si>
  <si>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</si>
  <si>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</si>
  <si>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</si>
  <si>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</si>
  <si>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</si>
  <si>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</si>
  <si>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</si>
  <si>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</si>
  <si>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</si>
  <si>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</si>
  <si>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</si>
  <si>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</si>
  <si>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</si>
  <si>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</si>
  <si>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</si>
  <si>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</si>
  <si>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</si>
  <si>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</si>
  <si>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</si>
  <si>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</si>
  <si>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</si>
  <si>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</si>
  <si>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</si>
  <si>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</si>
  <si>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</si>
  <si>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</si>
  <si>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</si>
  <si>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</si>
  <si>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</si>
  <si>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</si>
  <si>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</si>
  <si>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</si>
  <si>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</si>
  <si>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</si>
  <si>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</si>
  <si>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</si>
  <si>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</si>
  <si>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</si>
  <si>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</si>
  <si>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</si>
  <si>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</si>
  <si>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</si>
  <si>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</si>
  <si>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</si>
  <si>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</si>
  <si>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</si>
  <si>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</si>
  <si>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</si>
  <si>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</si>
  <si>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</si>
  <si>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</si>
  <si>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</si>
  <si>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</si>
  <si>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</si>
  <si>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</si>
  <si>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</si>
  <si>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</si>
  <si>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</si>
  <si>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</si>
  <si>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</si>
  <si>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</si>
  <si>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</si>
  <si>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</si>
  <si>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</si>
  <si>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</si>
  <si>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</si>
  <si>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</si>
  <si>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</si>
  <si>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</si>
  <si>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</si>
  <si>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</si>
  <si>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</si>
  <si>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</si>
  <si>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</si>
  <si>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</si>
  <si>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</si>
  <si>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</si>
  <si>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</si>
  <si>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</si>
  <si>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</si>
  <si>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</si>
  <si>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</si>
  <si>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</si>
  <si>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</si>
  <si>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</si>
  <si>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</si>
  <si>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</si>
  <si>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</si>
  <si>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</si>
  <si>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</si>
  <si>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</si>
  <si>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</si>
  <si>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</si>
  <si>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</si>
  <si>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</si>
  <si>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</si>
  <si>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</si>
  <si>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</si>
  <si>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</si>
  <si>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</si>
  <si>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</si>
  <si>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</si>
  <si>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</si>
  <si>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</si>
  <si>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</si>
  <si>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</si>
  <si>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</si>
  <si>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</si>
  <si>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</si>
  <si>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</si>
  <si>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</si>
  <si>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</si>
  <si>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</si>
  <si>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</si>
  <si>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</si>
  <si>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</si>
  <si>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</si>
  <si>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</si>
  <si>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</si>
  <si>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</si>
  <si>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</si>
  <si>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</si>
  <si>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</si>
  <si>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</si>
  <si>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</si>
  <si>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</si>
  <si>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</si>
  <si>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</si>
  <si>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</si>
  <si>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</si>
  <si>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</si>
  <si>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</si>
  <si>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</si>
  <si>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</si>
  <si>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</si>
  <si>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</si>
  <si>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</si>
  <si>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</si>
  <si>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</si>
  <si>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</si>
  <si>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</si>
  <si>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</si>
  <si>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</si>
  <si>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</si>
  <si>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</si>
  <si>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</si>
  <si>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</si>
  <si>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</si>
  <si>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</si>
  <si>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</si>
  <si>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</si>
  <si>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</si>
  <si>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</si>
  <si>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</si>
  <si>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</si>
  <si>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</si>
  <si>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</si>
  <si>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</si>
  <si>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</si>
  <si>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</si>
  <si>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</si>
  <si>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</si>
  <si>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</si>
  <si>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</si>
  <si>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</si>
  <si>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</si>
  <si>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</si>
  <si>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</si>
  <si>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</si>
  <si>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</si>
  <si>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</si>
  <si>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</si>
  <si>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</si>
  <si>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</si>
  <si>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</si>
  <si>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</si>
  <si>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</si>
  <si>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</si>
  <si>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</si>
  <si>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</si>
  <si>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</si>
  <si>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</si>
  <si>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</si>
  <si>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</si>
  <si>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</si>
  <si>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</si>
  <si>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</si>
  <si>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</si>
  <si>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</si>
  <si>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</si>
  <si>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</si>
  <si>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</si>
  <si>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</si>
  <si>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</si>
  <si>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</si>
  <si>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</si>
  <si>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</si>
  <si>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</si>
  <si>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</si>
  <si>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</si>
  <si>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</si>
  <si>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</si>
  <si>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</si>
  <si>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</si>
  <si>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</si>
  <si>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</si>
  <si>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</si>
  <si>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</si>
  <si>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</si>
  <si>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</si>
  <si>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</si>
  <si>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</si>
  <si>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</si>
  <si>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</si>
  <si>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</si>
  <si>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</si>
  <si>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</si>
  <si>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</si>
  <si>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</si>
  <si>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</si>
  <si>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</si>
  <si>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</si>
  <si>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</si>
  <si>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</si>
  <si>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</si>
  <si>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</si>
  <si>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</si>
  <si>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</si>
  <si>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</si>
  <si>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</si>
  <si>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</si>
  <si>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</si>
  <si>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</si>
  <si>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</si>
  <si>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</si>
  <si>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</si>
  <si>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</si>
  <si>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</si>
  <si>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</si>
  <si>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</si>
  <si>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</si>
  <si>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</si>
  <si>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</si>
  <si>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</si>
  <si>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</si>
  <si>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</si>
  <si>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</si>
  <si>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</si>
  <si>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</si>
  <si>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</si>
  <si>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</si>
  <si>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</si>
  <si>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</si>
  <si>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</si>
  <si>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</si>
  <si>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</si>
  <si>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</si>
  <si>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</si>
  <si>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</si>
  <si>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</si>
  <si>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</si>
  <si>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</si>
  <si>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</si>
  <si>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</si>
  <si>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</si>
  <si>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</si>
  <si>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</si>
  <si>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</si>
  <si>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</si>
  <si>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</si>
  <si>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</si>
  <si>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</si>
  <si>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</si>
  <si>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</si>
  <si>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</si>
  <si>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</si>
  <si>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</si>
  <si>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</si>
  <si>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</si>
  <si>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</si>
  <si>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</si>
  <si>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</si>
  <si>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</si>
  <si>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</si>
  <si>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</si>
  <si>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</si>
  <si>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</si>
  <si>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</si>
  <si>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</si>
  <si>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</si>
  <si>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</si>
  <si>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</si>
  <si>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</si>
  <si>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</si>
  <si>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</si>
  <si>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</si>
  <si>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</si>
  <si>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</si>
  <si>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</si>
  <si>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</si>
  <si>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</si>
  <si>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</si>
  <si>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</si>
  <si>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</si>
  <si>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</si>
  <si>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</si>
  <si>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</si>
  <si>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</si>
  <si>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</si>
  <si>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</si>
  <si>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</si>
  <si>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</si>
  <si>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</si>
  <si>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</si>
  <si>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</si>
  <si>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</si>
  <si>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</si>
  <si>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</si>
  <si>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</si>
  <si>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</si>
  <si>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</si>
  <si>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</si>
  <si>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</si>
  <si>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</si>
  <si>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</si>
  <si>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</si>
  <si>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</si>
  <si>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</si>
  <si>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</si>
  <si>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</si>
  <si>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</si>
  <si>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</si>
  <si>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</si>
  <si>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</si>
  <si>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</si>
  <si>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</si>
  <si>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</si>
  <si>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</si>
  <si>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</si>
  <si>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</si>
  <si>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</si>
  <si>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</si>
  <si>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</si>
  <si>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</si>
  <si>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</si>
  <si>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</si>
  <si>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</si>
  <si>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</si>
  <si>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</si>
  <si>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</si>
  <si>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</si>
  <si>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</si>
  <si>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</si>
  <si>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</si>
  <si>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</si>
  <si>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</si>
  <si>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</si>
  <si>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</si>
  <si>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</si>
  <si>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</si>
  <si>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</si>
  <si>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</si>
  <si>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</si>
  <si>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</si>
  <si>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</si>
  <si>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</si>
  <si>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</si>
  <si>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</si>
  <si>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</si>
  <si>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</si>
  <si>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</si>
  <si>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</si>
  <si>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</si>
  <si>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</si>
  <si>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</si>
  <si>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</si>
  <si>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</si>
  <si>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</si>
  <si>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</si>
  <si>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</si>
  <si>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</si>
  <si>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</si>
  <si>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</si>
  <si>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</si>
  <si>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</si>
  <si>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</si>
  <si>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</si>
  <si>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</si>
  <si>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</si>
  <si>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</si>
  <si>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</si>
  <si>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</si>
  <si>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</si>
  <si>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</si>
  <si>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</si>
  <si>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</si>
  <si>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</si>
  <si>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</si>
  <si>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</si>
  <si>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</si>
  <si>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</si>
  <si>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</si>
  <si>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</si>
  <si>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</si>
  <si>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</si>
  <si>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</si>
  <si>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</si>
  <si>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</si>
  <si>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</si>
  <si>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</si>
  <si>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</si>
  <si>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</si>
  <si>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</si>
  <si>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</si>
  <si>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</si>
  <si>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</si>
  <si>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</si>
  <si>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</si>
  <si>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</si>
  <si>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</si>
  <si>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</si>
  <si>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</si>
  <si>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</si>
  <si>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</si>
  <si>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</si>
  <si>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</si>
  <si>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</si>
  <si>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</si>
  <si>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</si>
  <si>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</si>
  <si>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</si>
  <si>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</si>
  <si>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</si>
  <si>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</si>
  <si>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</si>
  <si>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</si>
  <si>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</si>
  <si>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</si>
  <si>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</si>
  <si>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</si>
  <si>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</si>
  <si>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</si>
  <si>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</si>
  <si>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</si>
  <si>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</si>
  <si>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</si>
  <si>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</si>
  <si>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</si>
  <si>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</si>
  <si>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</si>
  <si>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</si>
  <si>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</si>
  <si>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</si>
  <si>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</si>
  <si>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</si>
  <si>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</si>
  <si>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</si>
  <si>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</si>
  <si>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</si>
  <si>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</si>
  <si>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</si>
  <si>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</si>
  <si>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</si>
  <si>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</si>
  <si>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</si>
  <si>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</si>
  <si>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</si>
  <si>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</si>
  <si>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</si>
  <si>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</si>
  <si>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</si>
  <si>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</si>
  <si>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</si>
  <si>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</si>
  <si>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</si>
  <si>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</si>
  <si>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</si>
  <si>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</si>
  <si>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</si>
  <si>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</si>
  <si>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</si>
  <si>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</si>
  <si>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</si>
  <si>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</si>
  <si>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</si>
  <si>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</si>
  <si>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</si>
  <si>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</si>
  <si>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</si>
  <si>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</si>
  <si>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</si>
  <si>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</si>
  <si>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</si>
  <si>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</si>
  <si>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</si>
  <si>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</si>
  <si>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</si>
  <si>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</si>
  <si>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</si>
  <si>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</si>
  <si>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</si>
  <si>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</si>
  <si>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</si>
  <si>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</si>
  <si>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</si>
  <si>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</si>
  <si>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</si>
  <si>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</si>
  <si>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</si>
  <si>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</si>
  <si>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</si>
  <si>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</si>
  <si>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</si>
  <si>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</si>
  <si>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</si>
  <si>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</si>
  <si>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</si>
  <si>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</si>
  <si>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</si>
  <si>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</si>
  <si>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</si>
  <si>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</si>
  <si>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</si>
  <si>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</si>
  <si>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</si>
  <si>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</si>
  <si>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</si>
  <si>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</si>
  <si>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</si>
  <si>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</si>
  <si>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</si>
  <si>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</si>
  <si>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</si>
  <si>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</si>
  <si>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</si>
  <si>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</si>
  <si>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</si>
  <si>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</si>
  <si>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</si>
  <si>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</si>
  <si>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</si>
  <si>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</si>
  <si>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</si>
  <si>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</si>
  <si>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</si>
  <si>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</si>
  <si>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</si>
  <si>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</si>
  <si>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</si>
  <si>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</si>
  <si>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</si>
  <si>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</si>
  <si>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</si>
  <si>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</si>
  <si>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</si>
  <si>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</si>
  <si>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</si>
  <si>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</si>
  <si>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</si>
  <si>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</si>
  <si>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</si>
  <si>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</si>
  <si>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</si>
  <si>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</si>
  <si>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</si>
  <si>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</si>
  <si>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</si>
  <si>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</si>
  <si>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</si>
  <si>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</si>
  <si>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</si>
  <si>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</si>
  <si>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</si>
  <si>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</si>
  <si>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</si>
  <si>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</si>
  <si>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</si>
  <si>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</si>
  <si>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</si>
  <si>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</si>
  <si>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</si>
  <si>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</si>
  <si>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</si>
  <si>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</si>
  <si>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</si>
  <si>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</si>
  <si>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</si>
  <si>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</si>
  <si>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</si>
  <si>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</si>
  <si>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</si>
  <si>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</si>
  <si>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</si>
  <si>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</si>
  <si>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</si>
  <si>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</si>
  <si>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</si>
  <si>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</si>
  <si>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</si>
  <si>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</si>
  <si>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</si>
  <si>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</si>
  <si>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</si>
  <si>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</si>
  <si>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</si>
  <si>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</si>
  <si>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</si>
  <si>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</si>
  <si>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</si>
  <si>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</si>
  <si>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</si>
  <si>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</si>
  <si>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</si>
  <si>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</si>
  <si>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</si>
  <si>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</si>
  <si>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</si>
  <si>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</si>
  <si>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</si>
  <si>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</si>
  <si>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</si>
  <si>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</si>
  <si>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</si>
  <si>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</si>
  <si>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</si>
  <si>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</si>
  <si>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</si>
  <si>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</si>
  <si>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</si>
  <si>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</si>
  <si>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</si>
  <si>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</si>
  <si>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</si>
  <si>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</si>
  <si>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</si>
  <si>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</si>
  <si>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</si>
  <si>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</si>
  <si>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</si>
  <si>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</si>
  <si>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</si>
  <si>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</si>
  <si>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</si>
  <si>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</si>
  <si>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</si>
  <si>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</si>
  <si>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</si>
  <si>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</si>
  <si>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</si>
  <si>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</si>
  <si>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</si>
  <si>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</si>
  <si>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</si>
  <si>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</si>
  <si>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</si>
  <si>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</si>
  <si>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</si>
  <si>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</si>
  <si>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</si>
  <si>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</si>
  <si>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</si>
  <si>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</si>
  <si>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</si>
  <si>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</si>
  <si>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</si>
  <si>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</si>
  <si>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</si>
  <si>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</si>
  <si>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</si>
  <si>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</si>
  <si>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</si>
  <si>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</si>
  <si>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</si>
  <si>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</si>
  <si>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</si>
  <si>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</si>
  <si>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</si>
  <si>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</si>
  <si>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</si>
  <si>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</si>
  <si>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</si>
  <si>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</si>
  <si>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</si>
  <si>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</si>
  <si>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</si>
  <si>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</si>
  <si>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</si>
  <si>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</si>
  <si>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</si>
  <si>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</si>
  <si>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</si>
  <si>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</si>
  <si>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</si>
  <si>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</si>
  <si>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</si>
  <si>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</si>
  <si>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</si>
  <si>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</si>
  <si>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</si>
  <si>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</si>
  <si>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</si>
  <si>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</si>
  <si>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</si>
  <si>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</si>
  <si>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</si>
  <si>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</si>
  <si>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</si>
  <si>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</si>
  <si>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</si>
  <si>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</si>
  <si>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</si>
  <si>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</si>
  <si>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</si>
  <si>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</si>
  <si>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</si>
  <si>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</si>
  <si>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</si>
  <si>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</si>
  <si>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</si>
  <si>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</si>
  <si>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</si>
  <si>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</si>
  <si>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</si>
  <si>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</si>
  <si>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</si>
  <si>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</si>
  <si>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</si>
  <si>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</si>
  <si>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</si>
  <si>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</si>
  <si>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</si>
  <si>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</si>
  <si>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</si>
  <si>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</si>
  <si>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</si>
  <si>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</si>
  <si>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</si>
  <si>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</si>
  <si>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</si>
  <si>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</si>
  <si>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</si>
  <si>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</si>
  <si>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</si>
  <si>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</si>
  <si>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</si>
  <si>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</si>
  <si>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</si>
  <si>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</si>
  <si>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</si>
  <si>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</si>
  <si>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</si>
  <si>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</si>
  <si>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</si>
  <si>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</si>
  <si>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</si>
  <si>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</si>
  <si>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</si>
  <si>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</si>
  <si>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</si>
  <si>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</si>
  <si>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</si>
  <si>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</si>
  <si>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</si>
  <si>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</si>
  <si>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</si>
  <si>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</si>
  <si>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</si>
  <si>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</si>
  <si>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</si>
  <si>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</si>
  <si>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</si>
  <si>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</si>
  <si>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</si>
  <si>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</si>
  <si>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</si>
  <si>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</si>
  <si>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</si>
  <si>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</si>
  <si>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</si>
  <si>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</si>
  <si>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</si>
  <si>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</si>
  <si>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</si>
  <si>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</si>
  <si>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</si>
  <si>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</si>
  <si>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</si>
  <si>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</si>
  <si>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</si>
  <si>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</si>
  <si>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</si>
  <si>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</si>
  <si>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</si>
  <si>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</si>
  <si>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</si>
  <si>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</si>
  <si>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</si>
  <si>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</si>
  <si>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</si>
  <si>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</si>
  <si>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</si>
  <si>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</si>
  <si>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</si>
  <si>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</si>
  <si>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</si>
  <si>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</si>
  <si>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</si>
  <si>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</si>
  <si>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</si>
  <si>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</si>
  <si>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</si>
  <si>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</si>
  <si>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</si>
  <si>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</si>
  <si>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</si>
  <si>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</si>
  <si>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</si>
  <si>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</si>
  <si>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</si>
  <si>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</si>
  <si>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</si>
  <si>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</si>
  <si>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</si>
  <si>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</si>
  <si>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</si>
  <si>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</si>
  <si>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</si>
  <si>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</si>
  <si>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</si>
  <si>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</si>
  <si>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</si>
  <si>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</si>
  <si>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</si>
  <si>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</si>
  <si>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</si>
  <si>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</si>
  <si>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</si>
  <si>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</si>
  <si>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</si>
  <si>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</si>
  <si>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</si>
  <si>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</si>
  <si>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</si>
  <si>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</si>
  <si>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</si>
  <si>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</si>
  <si>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</si>
  <si>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</si>
  <si>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</si>
  <si>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</si>
  <si>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</si>
  <si>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</si>
  <si>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</si>
  <si>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</si>
  <si>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</si>
  <si>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</si>
  <si>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</si>
  <si>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</si>
  <si>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</si>
  <si>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</si>
  <si>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</si>
  <si>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</si>
  <si>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</si>
  <si>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</si>
  <si>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</si>
  <si>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</si>
  <si>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</si>
  <si>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</si>
  <si>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</si>
  <si>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</si>
  <si>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</si>
  <si>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</si>
  <si>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</si>
  <si>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</si>
  <si>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</si>
  <si>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</si>
  <si>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</si>
  <si>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</si>
  <si>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</si>
  <si>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</si>
  <si>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</si>
  <si>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</si>
  <si>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</si>
  <si>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</si>
  <si>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</si>
  <si>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</si>
  <si>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</si>
  <si>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</si>
  <si>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</si>
  <si>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</si>
  <si>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</si>
  <si>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</si>
  <si>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</si>
  <si>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</si>
  <si>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</si>
  <si>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</si>
  <si>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</si>
  <si>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</si>
  <si>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</si>
  <si>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</si>
  <si>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</si>
  <si>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</si>
  <si>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</si>
  <si>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</si>
  <si>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</si>
  <si>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</si>
  <si>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</si>
  <si>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</si>
  <si>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</si>
  <si>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</si>
  <si>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</si>
  <si>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</si>
  <si>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</si>
  <si>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</si>
  <si>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</si>
  <si>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</si>
  <si>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</si>
  <si>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</si>
  <si>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</si>
  <si>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</si>
  <si>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</si>
  <si>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</si>
  <si>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</si>
  <si>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</si>
  <si>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</si>
  <si>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</si>
  <si>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</si>
  <si>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</si>
  <si>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</si>
  <si>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</si>
  <si>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</si>
  <si>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</si>
  <si>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</si>
  <si>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</si>
  <si>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</si>
  <si>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</si>
  <si>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</si>
  <si>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</si>
  <si>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</si>
  <si>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</si>
  <si>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</si>
  <si>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</si>
  <si>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</si>
  <si>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</si>
  <si>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</si>
  <si>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</si>
  <si>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</si>
  <si>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</si>
  <si>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</si>
  <si>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</si>
  <si>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</si>
  <si>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</si>
  <si>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</si>
  <si>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</si>
  <si>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</si>
  <si>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</si>
  <si>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</si>
  <si>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</si>
  <si>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</si>
  <si>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</si>
  <si>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</si>
  <si>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</si>
  <si>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</si>
  <si>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</si>
  <si>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</si>
  <si>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</si>
  <si>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</si>
  <si>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</si>
  <si>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</si>
  <si>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</si>
  <si>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</si>
  <si>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</si>
  <si>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</si>
  <si>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</si>
  <si>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</si>
  <si>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</si>
  <si>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</si>
  <si>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</si>
  <si>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</si>
  <si>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</si>
  <si>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</si>
  <si>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</si>
  <si>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</si>
  <si>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</si>
  <si>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</si>
  <si>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</si>
  <si>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</si>
  <si>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</si>
  <si>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</si>
  <si>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</si>
  <si>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</si>
  <si>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</si>
  <si>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</si>
  <si>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</si>
  <si>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</si>
  <si>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</si>
  <si>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</si>
  <si>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</si>
  <si>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</si>
  <si>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</si>
  <si>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</si>
  <si>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</si>
  <si>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</si>
  <si>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</si>
  <si>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</si>
  <si>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</si>
  <si>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</si>
  <si>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</si>
  <si>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</si>
  <si>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</si>
  <si>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</si>
  <si>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</si>
  <si>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</si>
  <si>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</si>
  <si>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</si>
  <si>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</si>
  <si>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</si>
  <si>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</si>
  <si>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</si>
  <si>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</si>
  <si>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</si>
  <si>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</si>
  <si>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</si>
  <si>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</si>
  <si>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</si>
  <si>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</si>
  <si>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</si>
  <si>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</si>
  <si>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</si>
  <si>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</si>
  <si>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</si>
  <si>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</si>
  <si>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</si>
  <si>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</si>
  <si>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</si>
  <si>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</si>
  <si>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</si>
  <si>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</si>
  <si>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</si>
  <si>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</si>
  <si>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</si>
  <si>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</si>
  <si>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</si>
  <si>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</si>
  <si>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</si>
  <si>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</si>
  <si>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</si>
  <si>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</si>
  <si>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</si>
  <si>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</si>
  <si>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</si>
  <si>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</si>
  <si>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</si>
  <si>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</si>
  <si>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</si>
  <si>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</si>
  <si>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</si>
  <si>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</si>
  <si>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</si>
  <si>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</si>
  <si>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</si>
  <si>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</si>
  <si>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</si>
  <si>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</si>
  <si>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</si>
  <si>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</si>
  <si>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</si>
  <si>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</si>
  <si>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</si>
  <si>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</si>
  <si>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</si>
  <si>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</si>
  <si>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</si>
  <si>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</si>
  <si>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</si>
  <si>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</si>
  <si>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</si>
  <si>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</si>
  <si>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</si>
  <si>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</si>
  <si>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</si>
  <si>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</si>
  <si>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</si>
  <si>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</si>
  <si>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</si>
  <si>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</si>
  <si>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</si>
  <si>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</si>
  <si>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</si>
  <si>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</si>
  <si>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</si>
  <si>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</si>
  <si>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</si>
  <si>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</si>
  <si>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</si>
  <si>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</si>
  <si>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</si>
  <si>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</si>
  <si>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</si>
  <si>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</si>
  <si>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</si>
  <si>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</si>
  <si>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</si>
  <si>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</si>
  <si>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</si>
  <si>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</si>
  <si>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</si>
  <si>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</si>
  <si>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</si>
  <si>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</si>
  <si>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</si>
  <si>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</si>
  <si>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</si>
  <si>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</si>
  <si>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</si>
  <si>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</si>
  <si>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</si>
  <si>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</si>
  <si>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</si>
  <si>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</si>
  <si>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</si>
  <si>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</si>
  <si>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</si>
  <si>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</si>
  <si>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</si>
  <si>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</si>
  <si>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</si>
  <si>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</si>
  <si>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</si>
  <si>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</si>
  <si>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</si>
  <si>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</si>
  <si>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</si>
  <si>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</si>
  <si>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</si>
  <si>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</si>
  <si>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</si>
  <si>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</si>
  <si>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</si>
  <si>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</si>
  <si>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</si>
  <si>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</si>
  <si>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</si>
  <si>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</si>
  <si>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</si>
  <si>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</si>
  <si>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</si>
  <si>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</si>
  <si>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</si>
  <si>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</si>
  <si>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</si>
  <si>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</si>
  <si>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</si>
  <si>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</si>
  <si>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</si>
  <si>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</si>
  <si>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</si>
  <si>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</si>
  <si>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</si>
  <si>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</si>
  <si>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</si>
  <si>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</si>
  <si>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</si>
  <si>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</si>
  <si>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</si>
  <si>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</si>
  <si>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</si>
  <si>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</si>
  <si>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</si>
  <si>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</si>
  <si>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</si>
  <si>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</si>
  <si>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</si>
  <si>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</si>
  <si>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</si>
  <si>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</si>
  <si>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</si>
  <si>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</si>
  <si>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</si>
  <si>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</si>
  <si>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</si>
  <si>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</si>
  <si>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</si>
  <si>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</si>
  <si>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</si>
  <si>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</si>
  <si>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</si>
  <si>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</si>
  <si>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</si>
  <si>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</si>
  <si>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</si>
  <si>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</si>
  <si>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</si>
  <si>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</si>
  <si>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</si>
  <si>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</si>
  <si>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</si>
  <si>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</si>
  <si>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</si>
  <si>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</si>
  <si>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</si>
  <si>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</si>
  <si>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</si>
  <si>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</si>
  <si>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</si>
  <si>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</si>
  <si>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</si>
  <si>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</si>
  <si>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</si>
  <si>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</si>
  <si>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</si>
  <si>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</si>
  <si>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</si>
  <si>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</si>
  <si>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</si>
  <si>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</si>
  <si>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</si>
  <si>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</si>
  <si>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</si>
  <si>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</si>
  <si>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</si>
  <si>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</si>
  <si>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</si>
  <si>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</si>
  <si>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</si>
  <si>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</si>
  <si>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</si>
  <si>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</si>
  <si>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</si>
  <si>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</si>
  <si>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</si>
  <si>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</si>
  <si>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</si>
  <si>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</si>
  <si>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</si>
  <si>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</si>
  <si>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</si>
  <si>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</si>
  <si>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</si>
  <si>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</si>
  <si>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</si>
  <si>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</si>
  <si>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</si>
  <si>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</si>
  <si>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</si>
  <si>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</si>
  <si>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</si>
  <si>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</si>
  <si>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</si>
  <si>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</si>
  <si>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</si>
  <si>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</si>
  <si>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</si>
  <si>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</si>
  <si>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</si>
  <si>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</si>
  <si>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</si>
  <si>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</si>
  <si>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</si>
  <si>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</si>
  <si>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</si>
  <si>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</si>
  <si>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</si>
  <si>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</si>
  <si>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</si>
  <si>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</si>
  <si>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</si>
  <si>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</si>
  <si>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</si>
  <si>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</si>
  <si>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</si>
  <si>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</si>
  <si>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</si>
  <si>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</si>
  <si>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</si>
  <si>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</si>
  <si>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</si>
  <si>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</si>
  <si>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</si>
  <si>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</si>
  <si>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</si>
  <si>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</si>
  <si>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</si>
  <si>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</si>
  <si>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</si>
  <si>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</si>
  <si>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</si>
  <si>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</si>
  <si>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</si>
  <si>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</si>
  <si>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</si>
  <si>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</si>
  <si>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</si>
  <si>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</si>
  <si>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</si>
  <si>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</si>
  <si>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</si>
  <si>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</si>
  <si>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</si>
  <si>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</si>
  <si>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</si>
  <si>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</si>
  <si>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</si>
  <si>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</si>
  <si>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</si>
  <si>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</si>
  <si>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</si>
  <si>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</si>
  <si>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</si>
  <si>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</si>
  <si>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</si>
  <si>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</si>
  <si>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</si>
  <si>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</si>
  <si>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</si>
  <si>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</si>
  <si>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</si>
  <si>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</si>
  <si>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</si>
  <si>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</si>
  <si>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</si>
  <si>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</si>
  <si>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</si>
  <si>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</si>
  <si>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</si>
  <si>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</si>
  <si>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</si>
  <si>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</si>
  <si>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</si>
  <si>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</si>
  <si>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</si>
  <si>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</si>
  <si>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</si>
  <si>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</si>
  <si>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</si>
  <si>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</si>
  <si>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</si>
  <si>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</si>
  <si>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</si>
  <si>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</si>
  <si>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</si>
  <si>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</si>
  <si>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</si>
  <si>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</si>
  <si>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</si>
  <si>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</si>
  <si>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</si>
  <si>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</si>
  <si>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</si>
  <si>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</si>
  <si>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</si>
  <si>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</si>
  <si>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</si>
  <si>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</si>
  <si>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</si>
  <si>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</si>
  <si>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</si>
  <si>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</si>
  <si>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</si>
  <si>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</si>
  <si>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</si>
  <si>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</si>
  <si>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</si>
  <si>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</si>
  <si>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</si>
  <si>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</si>
  <si>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</si>
  <si>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</si>
  <si>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</si>
  <si>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</si>
  <si>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</si>
  <si>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</si>
  <si>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</si>
  <si>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</si>
  <si>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</si>
  <si>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</si>
  <si>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</si>
  <si>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</si>
  <si>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</si>
  <si>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</si>
  <si>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</si>
  <si>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</si>
  <si>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</si>
  <si>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</si>
  <si>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</si>
  <si>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</si>
  <si>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</si>
  <si>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</si>
  <si>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</si>
  <si>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</si>
  <si>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</si>
  <si>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</si>
  <si>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</si>
  <si>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</si>
  <si>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</si>
  <si>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</si>
  <si>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</si>
  <si>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</si>
  <si>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</si>
  <si>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</si>
  <si>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</si>
  <si>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</si>
  <si>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</si>
  <si>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</si>
  <si>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</si>
  <si>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</si>
  <si>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</si>
  <si>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</si>
  <si>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</si>
  <si>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</si>
  <si>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</si>
  <si>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</si>
  <si>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</si>
  <si>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</si>
  <si>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</si>
  <si>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</si>
  <si>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</si>
  <si>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</si>
  <si>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</si>
  <si>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</si>
  <si>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</si>
  <si>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</si>
  <si>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</si>
  <si>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</si>
  <si>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</si>
  <si>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</si>
  <si>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</si>
  <si>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</si>
  <si>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</si>
  <si>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</si>
  <si>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</si>
  <si>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</si>
  <si>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</si>
  <si>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</si>
  <si>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</si>
  <si>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</si>
  <si>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</si>
  <si>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</si>
  <si>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</si>
  <si>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</si>
  <si>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</si>
  <si>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</si>
  <si>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</si>
  <si>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</si>
  <si>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</si>
  <si>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</si>
  <si>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</si>
  <si>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</si>
  <si>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</si>
  <si>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</si>
  <si>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</si>
  <si>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</si>
  <si>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</si>
  <si>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</si>
  <si>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</si>
  <si>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</si>
  <si>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</si>
  <si>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</si>
  <si>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</si>
  <si>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</si>
  <si>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</si>
  <si>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</si>
  <si>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</si>
  <si>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</si>
  <si>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</si>
  <si>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</si>
  <si>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</si>
  <si>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</si>
  <si>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</si>
  <si>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</si>
  <si>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</si>
  <si>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</si>
  <si>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</si>
  <si>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</si>
  <si>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</si>
  <si>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</si>
  <si>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</si>
  <si>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</si>
  <si>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</si>
  <si>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</si>
  <si>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</si>
  <si>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</si>
  <si>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</si>
  <si>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</si>
  <si>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</si>
  <si>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</si>
  <si>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</si>
  <si>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</si>
  <si>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</si>
  <si>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</si>
  <si>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</si>
  <si>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</si>
  <si>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</si>
  <si>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</si>
  <si>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</si>
  <si>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</si>
  <si>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</si>
  <si>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</si>
  <si>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</si>
  <si>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</si>
  <si>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</si>
  <si>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</si>
  <si>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</si>
  <si>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</si>
  <si>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</si>
  <si>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</si>
  <si>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</si>
  <si>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</si>
  <si>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</si>
  <si>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</si>
  <si>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</si>
  <si>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</si>
  <si>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</si>
  <si>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</si>
  <si>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</si>
  <si>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</si>
  <si>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</si>
  <si>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</si>
  <si>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</si>
  <si>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</si>
  <si>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</si>
  <si>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</si>
  <si>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</si>
  <si>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</si>
  <si>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</si>
  <si>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</si>
  <si>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</si>
  <si>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</si>
  <si>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</si>
  <si>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</si>
  <si>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</si>
  <si>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</si>
  <si>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</si>
  <si>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</si>
  <si>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</si>
  <si>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</si>
  <si>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</si>
  <si>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</si>
  <si>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</si>
  <si>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</si>
  <si>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</si>
  <si>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</si>
  <si>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</si>
  <si>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</si>
  <si>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</si>
  <si>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</si>
  <si>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</si>
  <si>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</si>
  <si>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</si>
  <si>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</si>
  <si>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</si>
  <si>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</si>
  <si>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</si>
  <si>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</si>
  <si>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</si>
  <si>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</si>
  <si>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</si>
  <si>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</si>
  <si>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</si>
  <si>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</si>
  <si>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</si>
  <si>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</si>
  <si>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</si>
  <si>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</si>
  <si>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</si>
  <si>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</si>
  <si>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</si>
  <si>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</si>
  <si>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</si>
  <si>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</si>
  <si>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</si>
  <si>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</si>
  <si>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</si>
  <si>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</si>
  <si>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</si>
  <si>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</si>
  <si>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</si>
  <si>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</si>
  <si>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</si>
  <si>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</si>
  <si>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</si>
  <si>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</si>
  <si>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</si>
  <si>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</si>
  <si>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</si>
  <si>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</si>
  <si>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</si>
  <si>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</si>
  <si>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</si>
  <si>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</si>
  <si>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</si>
  <si>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</si>
  <si>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</si>
  <si>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</si>
  <si>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</si>
  <si>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</si>
  <si>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</si>
  <si>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</si>
  <si>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</si>
  <si>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</si>
  <si>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</si>
  <si>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</si>
  <si>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</si>
  <si>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</si>
  <si>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</si>
  <si>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</si>
  <si>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</si>
  <si>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</si>
  <si>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</si>
  <si>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</si>
  <si>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</si>
  <si>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</si>
  <si>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</si>
  <si>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</si>
  <si>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</si>
  <si>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</si>
  <si>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</si>
  <si>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</si>
  <si>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</si>
  <si>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</si>
  <si>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</si>
  <si>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</si>
  <si>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</si>
  <si>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</si>
  <si>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</si>
  <si>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</si>
  <si>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</si>
  <si>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</si>
  <si>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</si>
  <si>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</si>
  <si>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</si>
  <si>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</si>
  <si>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</si>
  <si>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</si>
  <si>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</si>
  <si>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</si>
  <si>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</si>
  <si>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</si>
  <si>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</si>
  <si>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</si>
  <si>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</si>
  <si>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</si>
  <si>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</si>
  <si>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</si>
  <si>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</si>
  <si>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</si>
  <si>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</si>
  <si>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</si>
  <si>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</si>
  <si>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</si>
  <si>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</si>
  <si>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</si>
  <si>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</si>
  <si>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</si>
  <si>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</si>
  <si>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</si>
  <si>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</si>
  <si>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</si>
  <si>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</si>
  <si>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</si>
  <si>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</si>
  <si>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</si>
  <si>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</si>
  <si>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</si>
  <si>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</si>
  <si>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</si>
  <si>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</si>
  <si>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</si>
  <si>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</si>
  <si>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</si>
  <si>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</si>
  <si>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</si>
  <si>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</si>
  <si>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</si>
  <si>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</si>
  <si>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</si>
  <si>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</si>
  <si>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</si>
  <si>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</si>
  <si>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</si>
  <si>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</si>
  <si>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</si>
  <si>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</si>
  <si>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</si>
  <si>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</si>
  <si>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</si>
  <si>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</si>
  <si>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</si>
  <si>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</si>
  <si>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</si>
  <si>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</si>
  <si>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</si>
  <si>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</si>
  <si>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</si>
  <si>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</si>
  <si>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</si>
  <si>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</si>
  <si>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</si>
  <si>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</si>
  <si>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</si>
  <si>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</si>
  <si>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</si>
  <si>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</si>
  <si>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</si>
  <si>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</si>
  <si>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</si>
  <si>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</si>
  <si>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</si>
  <si>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</si>
  <si>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</si>
  <si>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</si>
  <si>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</si>
  <si>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</si>
  <si>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</si>
  <si>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</si>
  <si>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</si>
  <si>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</si>
  <si>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</si>
  <si>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</si>
  <si>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</si>
  <si>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</si>
  <si>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</si>
  <si>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</si>
  <si>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</si>
  <si>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</si>
  <si>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</si>
  <si>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</si>
  <si>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</si>
  <si>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</si>
  <si>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</si>
  <si>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</si>
  <si>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</si>
  <si>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</si>
  <si>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</si>
  <si>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</si>
  <si>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</si>
  <si>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</si>
  <si>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</si>
  <si>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</si>
  <si>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</si>
  <si>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</si>
  <si>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</si>
  <si>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</si>
  <si>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</si>
  <si>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</si>
  <si>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</si>
  <si>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</si>
  <si>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</si>
  <si>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</si>
  <si>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</si>
  <si>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</si>
  <si>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</si>
  <si>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</si>
  <si>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</si>
  <si>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</si>
  <si>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</si>
  <si>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</si>
  <si>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</si>
  <si>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</si>
  <si>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</si>
  <si>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</si>
  <si>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</si>
  <si>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</si>
  <si>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</si>
  <si>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</si>
  <si>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</si>
  <si>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</si>
  <si>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</si>
  <si>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</si>
  <si>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</si>
  <si>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</si>
  <si>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</si>
  <si>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</si>
  <si>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</si>
  <si>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</si>
  <si>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</si>
  <si>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</si>
  <si>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</si>
  <si>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</si>
  <si>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</si>
  <si>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</si>
  <si>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</si>
  <si>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</si>
  <si>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</si>
  <si>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</si>
  <si>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</si>
  <si>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</si>
  <si>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</si>
  <si>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</si>
  <si>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</si>
  <si>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</si>
  <si>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</si>
  <si>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</si>
  <si>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</si>
  <si>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</si>
  <si>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</si>
  <si>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</si>
  <si>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</si>
  <si>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</si>
  <si>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</si>
  <si>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</si>
  <si>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</si>
  <si>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</si>
  <si>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</si>
  <si>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</si>
  <si>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</si>
  <si>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</si>
  <si>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</si>
  <si>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</si>
  <si>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</si>
  <si>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</si>
  <si>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</si>
  <si>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</si>
  <si>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</si>
  <si>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</si>
  <si>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</si>
  <si>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</si>
  <si>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</si>
  <si>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</si>
  <si>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</si>
  <si>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</si>
  <si>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</si>
  <si>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</si>
  <si>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</si>
  <si>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</si>
  <si>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</si>
  <si>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</si>
  <si>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</si>
  <si>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</si>
  <si>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</si>
  <si>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</si>
  <si>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</si>
  <si>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</si>
  <si>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</si>
  <si>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</si>
  <si>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</si>
  <si>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</si>
  <si>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</si>
  <si>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</si>
  <si>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</si>
  <si>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</si>
  <si>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</si>
  <si>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</si>
  <si>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</si>
  <si>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</si>
  <si>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</si>
  <si>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</si>
  <si>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</si>
  <si>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</si>
  <si>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</si>
  <si>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</si>
  <si>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</si>
  <si>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</si>
  <si>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</si>
  <si>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</si>
  <si>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</si>
  <si>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</si>
  <si>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</si>
  <si>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</si>
  <si>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</si>
  <si>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</si>
  <si>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</si>
  <si>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</si>
  <si>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</si>
  <si>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</si>
  <si>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</si>
  <si>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</si>
  <si>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</si>
  <si>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</si>
  <si>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</si>
  <si>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</si>
  <si>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</si>
  <si>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</si>
  <si>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</si>
  <si>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</si>
  <si>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</si>
  <si>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</si>
  <si>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</si>
  <si>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</si>
  <si>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</si>
  <si>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</si>
  <si>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</si>
  <si>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</si>
  <si>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</si>
  <si>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</si>
  <si>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</si>
  <si>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</si>
  <si>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</si>
  <si>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</si>
  <si>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</si>
  <si>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</si>
  <si>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</si>
  <si>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</si>
  <si>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</si>
  <si>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</si>
  <si>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</si>
  <si>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</si>
  <si>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</si>
  <si>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</si>
  <si>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</si>
  <si>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</si>
  <si>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</si>
  <si>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</si>
  <si>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</si>
  <si>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</si>
  <si>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</si>
  <si>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</si>
  <si>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</si>
  <si>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</si>
  <si>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</si>
  <si>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</si>
  <si>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</si>
  <si>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</si>
  <si>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</si>
  <si>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</si>
  <si>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</si>
  <si>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</si>
  <si>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</si>
  <si>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</si>
  <si>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</si>
  <si>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</si>
  <si>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</si>
  <si>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</si>
  <si>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</si>
  <si>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</si>
  <si>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</si>
  <si>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</si>
  <si>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</si>
  <si>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</si>
  <si>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</si>
  <si>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</si>
  <si>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</si>
  <si>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</si>
  <si>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</si>
  <si>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</si>
  <si>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</si>
  <si>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</si>
  <si>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</si>
  <si>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</si>
  <si>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</si>
  <si>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</si>
  <si>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</si>
  <si>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</si>
  <si>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</si>
  <si>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</si>
  <si>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</si>
  <si>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</si>
  <si>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</si>
  <si>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</si>
  <si>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</si>
  <si>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</si>
  <si>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</si>
  <si>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</si>
  <si>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</si>
  <si>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</si>
  <si>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</si>
  <si>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</si>
  <si>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</si>
  <si>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</si>
  <si>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</si>
  <si>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</si>
  <si>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</si>
  <si>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</si>
  <si>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</si>
  <si>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</si>
  <si>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</si>
  <si>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</si>
  <si>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</si>
  <si>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</si>
  <si>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</si>
  <si>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</si>
  <si>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</si>
  <si>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</si>
  <si>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</si>
  <si>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</si>
  <si>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</si>
  <si>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</si>
  <si>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</si>
  <si>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</si>
  <si>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</si>
  <si>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</si>
  <si>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</si>
  <si>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</si>
  <si>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</si>
  <si>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</si>
  <si>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</si>
  <si>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</si>
  <si>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</si>
  <si>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</si>
  <si>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</si>
  <si>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</si>
  <si>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</si>
  <si>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</si>
  <si>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</si>
  <si>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</si>
  <si>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</si>
  <si>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</si>
  <si>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</si>
  <si>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</si>
  <si>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</si>
  <si>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</si>
  <si>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</si>
  <si>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</si>
  <si>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</si>
  <si>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</si>
  <si>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</si>
  <si>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</si>
  <si>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</si>
  <si>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</si>
  <si>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</si>
  <si>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</si>
  <si>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</si>
  <si>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</si>
  <si>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</si>
  <si>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</si>
  <si>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</si>
  <si>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</si>
  <si>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</si>
  <si>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</si>
  <si>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</si>
  <si>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</si>
  <si>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</si>
  <si>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</si>
  <si>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</si>
  <si>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</si>
  <si>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</si>
  <si>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</si>
  <si>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</si>
  <si>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</si>
  <si>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</si>
  <si>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</si>
  <si>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</si>
  <si>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</si>
  <si>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</si>
  <si>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</si>
  <si>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</si>
  <si>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</si>
  <si>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</si>
  <si>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</si>
  <si>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</si>
  <si>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</si>
  <si>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</si>
  <si>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</si>
  <si>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</si>
  <si>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</si>
  <si>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</si>
  <si>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</si>
  <si>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</si>
  <si>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</si>
  <si>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</si>
  <si>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</si>
  <si>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</si>
  <si>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</si>
  <si>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</si>
  <si>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</si>
  <si>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</si>
  <si>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</si>
  <si>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</si>
  <si>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</si>
  <si>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</si>
  <si>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</si>
  <si>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</si>
  <si>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</si>
  <si>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</si>
  <si>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</si>
  <si>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</si>
  <si>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</si>
  <si>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</si>
  <si>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</si>
  <si>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</si>
  <si>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</si>
  <si>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</si>
  <si>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</si>
  <si>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</si>
  <si>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</si>
  <si>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</si>
  <si>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</si>
  <si>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</si>
  <si>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</si>
  <si>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</si>
  <si>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</si>
  <si>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</si>
  <si>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</si>
  <si>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</si>
  <si>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</si>
  <si>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</si>
  <si>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</si>
  <si>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</si>
  <si>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</si>
  <si>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</si>
  <si>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</si>
  <si>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</si>
  <si>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</si>
  <si>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</si>
  <si>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</si>
  <si>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</si>
  <si>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</si>
  <si>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</si>
  <si>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</si>
  <si>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</si>
  <si>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</si>
  <si>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</si>
  <si>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</si>
  <si>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</si>
  <si>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</si>
  <si>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</si>
  <si>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</si>
  <si>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</si>
  <si>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</si>
  <si>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</si>
  <si>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</si>
  <si>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</si>
  <si>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</si>
  <si>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</si>
  <si>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</si>
  <si>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</si>
  <si>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</si>
  <si>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</si>
  <si>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</si>
  <si>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</si>
  <si>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</si>
  <si>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</si>
  <si>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</si>
  <si>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</si>
  <si>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</si>
  <si>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</si>
  <si>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</si>
  <si>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</si>
  <si>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</si>
  <si>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</si>
  <si>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</si>
  <si>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</si>
  <si>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</si>
  <si>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</si>
  <si>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</si>
  <si>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</si>
  <si>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</si>
  <si>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</si>
  <si>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</si>
  <si>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</si>
  <si>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</si>
  <si>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</si>
  <si>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</si>
  <si>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</si>
  <si>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</si>
  <si>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</si>
  <si>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</si>
  <si>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</si>
  <si>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</si>
  <si>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</si>
  <si>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</si>
  <si>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</si>
  <si>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</si>
  <si>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</si>
  <si>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</si>
  <si>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</si>
  <si>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</si>
  <si>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</si>
  <si>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</si>
  <si>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</si>
  <si>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</si>
  <si>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</si>
  <si>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</si>
  <si>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</si>
  <si>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</si>
  <si>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</si>
  <si>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</si>
  <si>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</si>
  <si>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</si>
  <si>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</si>
  <si>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</si>
  <si>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</si>
  <si>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</si>
  <si>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</si>
  <si>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</si>
  <si>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</si>
  <si>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</si>
  <si>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</si>
  <si>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</si>
  <si>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</si>
  <si>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</si>
  <si>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</si>
  <si>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</si>
  <si>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</si>
  <si>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</si>
  <si>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</si>
  <si>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</si>
  <si>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</si>
  <si>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</si>
  <si>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</si>
  <si>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</si>
  <si>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</si>
  <si>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</si>
  <si>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</si>
  <si>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</si>
  <si>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</si>
  <si>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</si>
  <si>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</si>
  <si>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</si>
  <si>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</si>
  <si>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</si>
  <si>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</si>
  <si>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</si>
  <si>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</si>
  <si>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</si>
  <si>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</si>
  <si>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</si>
  <si>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</si>
  <si>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</si>
  <si>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</si>
  <si>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</si>
  <si>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</si>
  <si>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</si>
  <si>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</si>
  <si>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</si>
  <si>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</si>
  <si>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</si>
  <si>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</si>
  <si>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</si>
  <si>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</si>
  <si>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</si>
  <si>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</si>
  <si>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</si>
  <si>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</si>
  <si>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</si>
  <si>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</si>
  <si>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</si>
  <si>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</si>
  <si>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</si>
  <si>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</si>
  <si>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</si>
  <si>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</si>
  <si>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</si>
  <si>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</si>
  <si>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</si>
  <si>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</si>
  <si>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</si>
  <si>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</si>
  <si>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</si>
  <si>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</si>
  <si>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</si>
  <si>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</si>
  <si>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</si>
  <si>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</si>
  <si>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</si>
  <si>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</si>
  <si>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</si>
  <si>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</si>
  <si>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</si>
  <si>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</si>
  <si>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</si>
  <si>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</si>
  <si>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</si>
  <si>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</si>
  <si>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</si>
  <si>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</si>
  <si>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</si>
  <si>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</si>
  <si>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</si>
  <si>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</si>
  <si>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</si>
  <si>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</si>
  <si>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</si>
  <si>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</si>
  <si>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</si>
  <si>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</si>
  <si>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</si>
  <si>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</si>
  <si>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</si>
  <si>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</si>
  <si>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</si>
  <si>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</si>
  <si>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</si>
  <si>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</si>
  <si>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</si>
  <si>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</si>
  <si>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</si>
  <si>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</si>
  <si>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</si>
  <si>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</si>
  <si>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</si>
  <si>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</si>
  <si>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</si>
  <si>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</si>
  <si>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</si>
  <si>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</si>
  <si>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</si>
  <si>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</si>
  <si>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</si>
  <si>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</si>
  <si>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</si>
  <si>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</si>
  <si>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</si>
  <si>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</si>
  <si>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</si>
  <si>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</si>
  <si>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</si>
  <si>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</si>
  <si>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</si>
  <si>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</si>
  <si>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</si>
  <si>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</si>
  <si>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</si>
  <si>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</si>
  <si>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</si>
  <si>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</si>
  <si>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</si>
  <si>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</si>
  <si>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</si>
  <si>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</si>
  <si>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</si>
  <si>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</si>
  <si>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</si>
  <si>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</si>
  <si>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</si>
  <si>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</si>
  <si>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</si>
  <si>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</si>
  <si>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</si>
  <si>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</si>
  <si>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</si>
  <si>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</si>
  <si>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</si>
  <si>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</si>
  <si>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</si>
  <si>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</si>
  <si>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</si>
  <si>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</si>
  <si>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</si>
  <si>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</si>
  <si>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</si>
  <si>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</si>
  <si>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</si>
  <si>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</si>
  <si>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</si>
  <si>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</si>
  <si>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</si>
  <si>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</si>
  <si>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</si>
  <si>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</si>
  <si>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</si>
  <si>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</si>
  <si>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</si>
  <si>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</si>
  <si>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</si>
  <si>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</si>
  <si>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</si>
  <si>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</si>
  <si>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</si>
  <si>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</si>
  <si>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</si>
  <si>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</si>
  <si>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</si>
  <si>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</si>
  <si>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</si>
  <si>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</si>
  <si>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</si>
  <si>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</si>
  <si>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</si>
  <si>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</si>
  <si>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</si>
  <si>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</si>
  <si>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</si>
  <si>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</si>
  <si>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</si>
  <si>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</si>
  <si>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</si>
  <si>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</si>
  <si>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</si>
  <si>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</si>
  <si>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</si>
  <si>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</si>
  <si>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</si>
  <si>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</si>
  <si>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</si>
  <si>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</si>
  <si>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</si>
  <si>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</si>
  <si>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</si>
  <si>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</si>
  <si>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</si>
  <si>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</si>
  <si>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</si>
  <si>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</si>
  <si>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</si>
  <si>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</si>
  <si>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</si>
  <si>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</si>
  <si>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</si>
  <si>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</si>
  <si>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</si>
  <si>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</si>
  <si>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</si>
  <si>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</si>
  <si>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</si>
  <si>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</si>
  <si>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</si>
  <si>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</si>
  <si>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</si>
  <si>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</si>
  <si>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</si>
  <si>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</si>
  <si>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</si>
  <si>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</si>
  <si>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</si>
  <si>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</si>
  <si>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</si>
  <si>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</si>
  <si>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</si>
  <si>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</si>
  <si>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</si>
  <si>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</si>
  <si>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</si>
  <si>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</si>
  <si>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</si>
  <si>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</si>
  <si>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</si>
  <si>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</si>
  <si>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</si>
  <si>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</si>
  <si>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</si>
  <si>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</si>
  <si>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</si>
  <si>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</si>
  <si>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</si>
  <si>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</si>
  <si>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</si>
  <si>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</si>
  <si>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</si>
  <si>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</si>
  <si>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</si>
  <si>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</si>
  <si>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</si>
  <si>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</si>
  <si>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</si>
  <si>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</si>
  <si>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</si>
  <si>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</si>
  <si>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</si>
  <si>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</si>
  <si>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</si>
  <si>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</si>
  <si>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</si>
  <si>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</si>
  <si>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</si>
  <si>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</si>
  <si>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</si>
  <si>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</si>
  <si>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</si>
  <si>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</si>
  <si>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</si>
  <si>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</si>
  <si>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</si>
  <si>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</si>
  <si>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</si>
  <si>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</si>
  <si>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</si>
  <si>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</si>
  <si>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</si>
  <si>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</si>
  <si>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</si>
  <si>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</si>
  <si>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</si>
  <si>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</si>
  <si>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</si>
  <si>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</si>
  <si>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</si>
  <si>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</si>
  <si>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</si>
  <si>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</si>
  <si>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</si>
  <si>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</si>
  <si>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</si>
  <si>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</si>
  <si>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</si>
  <si>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</si>
  <si>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</si>
  <si>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</si>
  <si>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</si>
  <si>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</si>
  <si>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</si>
  <si>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</si>
  <si>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</si>
  <si>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</si>
  <si>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</si>
  <si>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</si>
  <si>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</si>
  <si>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</si>
  <si>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</si>
  <si>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</si>
  <si>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</si>
  <si>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</si>
  <si>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</si>
  <si>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</si>
  <si>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</si>
  <si>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</si>
  <si>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</si>
  <si>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</si>
  <si>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</si>
  <si>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</si>
  <si>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</si>
  <si>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</si>
  <si>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</si>
  <si>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</si>
  <si>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</si>
  <si>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</si>
  <si>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</si>
  <si>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</si>
  <si>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</si>
  <si>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</si>
  <si>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</si>
  <si>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</si>
  <si>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</si>
  <si>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</si>
  <si>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</si>
  <si>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</si>
  <si>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</si>
  <si>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</si>
  <si>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</si>
  <si>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</si>
  <si>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</si>
  <si>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</si>
  <si>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</si>
  <si>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</si>
  <si>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</si>
  <si>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</si>
  <si>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</si>
  <si>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</si>
  <si>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</si>
  <si>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</si>
  <si>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</si>
  <si>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</si>
  <si>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</si>
  <si>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</si>
  <si>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</si>
  <si>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</si>
  <si>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</si>
  <si>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</si>
  <si>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</si>
  <si>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</si>
  <si>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</si>
  <si>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</si>
  <si>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</si>
  <si>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</si>
  <si>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</si>
  <si>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</si>
  <si>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</si>
  <si>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</si>
  <si>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</si>
  <si>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</si>
  <si>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</si>
  <si>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</si>
  <si>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</si>
  <si>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</si>
  <si>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</si>
  <si>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</si>
  <si>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</si>
  <si>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</si>
  <si>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</si>
  <si>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</si>
  <si>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</si>
  <si>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</si>
  <si>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</si>
  <si>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</si>
  <si>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</si>
  <si>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</si>
  <si>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</si>
  <si>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</si>
  <si>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</si>
  <si>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</si>
  <si>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</si>
  <si>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</si>
  <si>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</si>
  <si>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</si>
  <si>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</si>
  <si>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</si>
  <si>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</si>
  <si>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</si>
  <si>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</si>
  <si>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</si>
  <si>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</si>
  <si>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</si>
  <si>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</si>
  <si>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</si>
  <si>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</si>
  <si>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</si>
  <si>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</si>
  <si>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</si>
  <si>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</si>
  <si>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</si>
  <si>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</si>
  <si>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</si>
  <si>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</si>
  <si>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</si>
  <si>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</si>
  <si>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</si>
  <si>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</si>
  <si>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</si>
  <si>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</si>
  <si>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</si>
  <si>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</si>
  <si>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</si>
  <si>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</si>
  <si>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</si>
  <si>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</si>
  <si>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</si>
  <si>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</si>
  <si>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</si>
  <si>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</si>
  <si>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</si>
  <si>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</si>
  <si>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</si>
  <si>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</si>
  <si>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</si>
  <si>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</si>
  <si>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</si>
  <si>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</si>
  <si>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</si>
  <si>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</si>
  <si>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</si>
  <si>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</si>
  <si>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</si>
  <si>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</si>
  <si>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</si>
  <si>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</si>
  <si>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</si>
  <si>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</si>
  <si>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</si>
  <si>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</si>
  <si>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</si>
  <si>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</si>
  <si>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</si>
  <si>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</si>
  <si>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</si>
  <si>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</si>
  <si>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</si>
  <si>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</si>
  <si>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</si>
  <si>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</si>
  <si>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</si>
  <si>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</si>
  <si>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</si>
  <si>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</si>
  <si>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</si>
  <si>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</si>
  <si>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</si>
  <si>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</si>
  <si>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</si>
  <si>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</si>
  <si>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</si>
  <si>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</si>
  <si>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</si>
  <si>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</si>
  <si>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</si>
  <si>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</si>
  <si>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</si>
  <si>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</si>
  <si>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</si>
  <si>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</si>
  <si>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</si>
  <si>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</si>
  <si>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</si>
  <si>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</si>
  <si>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</si>
  <si>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</si>
  <si>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</si>
  <si>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</si>
  <si>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</si>
  <si>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</si>
  <si>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</si>
  <si>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</si>
  <si>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</si>
  <si>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</si>
  <si>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</si>
  <si>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</si>
  <si>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</si>
  <si>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</si>
  <si>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</si>
  <si>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</si>
  <si>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</si>
  <si>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</si>
  <si>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</si>
  <si>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</si>
  <si>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</si>
  <si>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</si>
  <si>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</si>
  <si>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</si>
  <si>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</si>
  <si>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</si>
  <si>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</si>
  <si>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</si>
  <si>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</si>
  <si>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</si>
  <si>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</si>
  <si>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</si>
  <si>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</si>
  <si>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</si>
  <si>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</si>
  <si>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</si>
  <si>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</si>
  <si>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</si>
  <si>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</si>
  <si>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</si>
  <si>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</si>
  <si>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</si>
  <si>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</si>
  <si>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</si>
  <si>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</si>
  <si>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</si>
  <si>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</si>
  <si>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</si>
  <si>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</si>
  <si>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</si>
  <si>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</si>
  <si>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</si>
  <si>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</si>
  <si>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</si>
  <si>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</si>
  <si>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</si>
  <si>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</si>
  <si>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</si>
  <si>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</si>
  <si>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</si>
  <si>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</si>
  <si>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</si>
  <si>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</si>
  <si>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</si>
  <si>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</si>
  <si>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</si>
  <si>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</si>
  <si>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</si>
  <si>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</si>
  <si>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</si>
  <si>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</si>
  <si>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</si>
  <si>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</si>
  <si>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</si>
  <si>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</si>
  <si>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</si>
  <si>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</si>
  <si>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</si>
  <si>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</si>
  <si>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</si>
  <si>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</si>
  <si>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</si>
  <si>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</si>
  <si>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</si>
  <si>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</si>
  <si>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</si>
  <si>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</si>
  <si>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</si>
  <si>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</si>
  <si>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</si>
  <si>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</si>
  <si>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</si>
  <si>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</si>
  <si>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</si>
  <si>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</si>
  <si>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</si>
  <si>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</si>
  <si>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</si>
  <si>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</si>
  <si>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</si>
  <si>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</si>
  <si>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</si>
  <si>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</si>
  <si>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</si>
  <si>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</si>
  <si>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</si>
  <si>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</si>
  <si>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</si>
  <si>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</si>
  <si>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</si>
  <si>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</si>
  <si>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</si>
  <si>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</si>
  <si>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</si>
  <si>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</si>
  <si>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</si>
  <si>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</si>
  <si>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</si>
  <si>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</si>
  <si>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</si>
  <si>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</si>
  <si>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</si>
  <si>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</si>
  <si>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</si>
  <si>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</si>
  <si>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</si>
  <si>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</si>
  <si>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</si>
  <si>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</si>
  <si>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</si>
  <si>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</si>
  <si>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</si>
  <si>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</si>
  <si>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</si>
  <si>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</si>
  <si>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</si>
  <si>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</si>
  <si>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</si>
  <si>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</si>
  <si>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</si>
  <si>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</si>
  <si>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</si>
  <si>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</si>
  <si>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</si>
  <si>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</si>
  <si>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</si>
  <si>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</si>
  <si>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</si>
  <si>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</si>
  <si>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</si>
  <si>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</si>
  <si>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</si>
  <si>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</si>
  <si>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</si>
  <si>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</si>
  <si>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</si>
  <si>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</si>
  <si>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</si>
  <si>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</si>
  <si>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</si>
  <si>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</si>
  <si>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</si>
  <si>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</si>
  <si>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</si>
  <si>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</si>
  <si>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</si>
  <si>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</si>
  <si>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</si>
  <si>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</si>
  <si>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</si>
  <si>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</si>
  <si>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</si>
  <si>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</si>
  <si>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</si>
  <si>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</si>
  <si>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</si>
  <si>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</si>
  <si>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</si>
  <si>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</si>
  <si>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</si>
  <si>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</si>
  <si>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</si>
  <si>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</si>
  <si>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</si>
  <si>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</si>
  <si>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</si>
  <si>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</si>
  <si>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</si>
  <si>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</si>
  <si>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</si>
  <si>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</si>
  <si>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</si>
  <si>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</si>
  <si>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</si>
  <si>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</si>
  <si>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</si>
  <si>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</si>
  <si>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</si>
  <si>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</si>
  <si>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</si>
  <si>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</si>
  <si>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</si>
  <si>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</si>
  <si>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</si>
  <si>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</si>
  <si>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</si>
  <si>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</si>
  <si>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</si>
  <si>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</si>
  <si>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</si>
  <si>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</si>
  <si>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</si>
  <si>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</si>
  <si>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</si>
  <si>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</si>
  <si>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</si>
  <si>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</si>
  <si>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</si>
  <si>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</si>
  <si>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</si>
  <si>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</si>
  <si>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</si>
  <si>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</si>
  <si>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</si>
  <si>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</si>
  <si>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</si>
  <si>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</si>
  <si>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</si>
  <si>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</si>
  <si>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</si>
  <si>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</si>
  <si>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</si>
  <si>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</si>
  <si>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</si>
  <si>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</si>
  <si>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</si>
  <si>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</si>
  <si>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</si>
  <si>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</si>
  <si>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</si>
  <si>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</si>
  <si>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</si>
  <si>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</si>
  <si>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</si>
  <si>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</si>
  <si>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</si>
  <si>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</si>
  <si>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</si>
  <si>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</si>
  <si>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</si>
  <si>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</si>
  <si>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</si>
  <si>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</si>
  <si>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</si>
  <si>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</si>
  <si>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</si>
  <si>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</si>
  <si>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</si>
  <si>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</si>
  <si>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</si>
  <si>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</si>
  <si>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</si>
  <si>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</si>
  <si>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</si>
  <si>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</si>
  <si>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</si>
  <si>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</si>
  <si>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</si>
  <si>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</si>
  <si>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</si>
  <si>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</si>
  <si>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</si>
  <si>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</si>
  <si>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</si>
  <si>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</si>
  <si>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</si>
  <si>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</si>
  <si>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</si>
  <si>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</si>
  <si>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</si>
  <si>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</si>
  <si>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</si>
  <si>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</si>
  <si>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</si>
  <si>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</si>
  <si>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</si>
  <si>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</si>
  <si>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</si>
  <si>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</si>
  <si>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</si>
  <si>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</si>
  <si>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</si>
  <si>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</si>
  <si>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</si>
  <si>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</si>
  <si>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</si>
  <si>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</si>
  <si>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</si>
  <si>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</si>
  <si>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</si>
  <si>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</si>
  <si>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</si>
  <si>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</si>
  <si>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</si>
  <si>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</si>
  <si>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</si>
  <si>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</si>
  <si>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</si>
  <si>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</si>
  <si>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</si>
  <si>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</si>
  <si>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</si>
  <si>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</si>
  <si>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</si>
  <si>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</si>
  <si>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</si>
  <si>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</si>
  <si>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</si>
  <si>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</si>
  <si>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</si>
  <si>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</si>
  <si>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</si>
  <si>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</si>
  <si>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</si>
  <si>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</si>
  <si>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</si>
  <si>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</si>
  <si>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</si>
  <si>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</si>
  <si>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</si>
  <si>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</si>
  <si>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</si>
  <si>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</si>
  <si>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</si>
  <si>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</si>
  <si>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</si>
  <si>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</si>
  <si>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</si>
  <si>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</si>
  <si>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</si>
  <si>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</si>
  <si>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</si>
  <si>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</si>
  <si>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</si>
  <si>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</si>
  <si>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</si>
  <si>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</si>
  <si>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</si>
  <si>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</si>
  <si>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</si>
  <si>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</si>
  <si>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</si>
  <si>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</si>
  <si>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</si>
  <si>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</si>
  <si>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</si>
  <si>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</si>
  <si>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</si>
  <si>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</si>
  <si>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</si>
  <si>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</si>
  <si>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</si>
  <si>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</si>
  <si>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</si>
  <si>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</si>
  <si>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</si>
  <si>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</si>
  <si>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</si>
  <si>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</si>
  <si>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</si>
  <si>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</si>
  <si>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</si>
  <si>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</si>
  <si>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</si>
  <si>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</si>
  <si>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</si>
  <si>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</si>
  <si>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</si>
  <si>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</si>
  <si>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</si>
  <si>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</si>
  <si>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</si>
  <si>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</si>
  <si>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</si>
  <si>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</si>
  <si>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</si>
  <si>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</si>
  <si>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</si>
  <si>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</si>
  <si>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</si>
  <si>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</si>
  <si>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</si>
  <si>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</si>
  <si>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</si>
  <si>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</si>
  <si>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</si>
  <si>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</si>
  <si>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</si>
  <si>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</si>
  <si>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</si>
  <si>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</si>
  <si>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</si>
  <si>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</si>
  <si>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</si>
  <si>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</si>
  <si>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</si>
  <si>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</si>
  <si>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</si>
  <si>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</si>
  <si>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</si>
  <si>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</si>
  <si>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</si>
  <si>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</si>
  <si>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</si>
  <si>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</si>
  <si>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</si>
  <si>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</si>
  <si>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</si>
  <si>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</si>
  <si>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</si>
  <si>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</si>
  <si>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</si>
  <si>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</si>
  <si>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</si>
  <si>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</si>
  <si>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</si>
  <si>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</si>
  <si>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</si>
  <si>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</si>
  <si>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</si>
  <si>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</si>
  <si>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</si>
  <si>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</si>
  <si>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</si>
  <si>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</si>
  <si>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</si>
  <si>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</si>
  <si>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</si>
  <si>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</si>
  <si>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</si>
  <si>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</si>
  <si>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</si>
  <si>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</si>
  <si>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</si>
  <si>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</si>
  <si>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</si>
  <si>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</si>
  <si>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</si>
  <si>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</si>
  <si>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</si>
  <si>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</si>
  <si>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</si>
  <si>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</si>
  <si>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</si>
  <si>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</si>
  <si>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</si>
  <si>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</si>
  <si>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</si>
  <si>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</si>
  <si>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</si>
  <si>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</si>
  <si>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</si>
  <si>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</si>
  <si>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</si>
  <si>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</si>
  <si>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</si>
  <si>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</si>
  <si>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</si>
  <si>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</si>
  <si>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</si>
  <si>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</si>
  <si>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</si>
  <si>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</si>
  <si>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</si>
  <si>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</si>
  <si>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</si>
  <si>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</si>
  <si>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</si>
  <si>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</si>
  <si>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</si>
  <si>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</si>
  <si>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</si>
  <si>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</si>
  <si>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</si>
  <si>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</si>
  <si>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</si>
  <si>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</si>
  <si>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</si>
  <si>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</si>
  <si>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</si>
  <si>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</si>
  <si>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</si>
  <si>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</si>
  <si>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</si>
  <si>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</si>
  <si>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</si>
  <si>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</si>
  <si>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</si>
  <si>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</si>
  <si>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</si>
  <si>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</si>
  <si>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</si>
  <si>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</si>
  <si>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</si>
  <si>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</si>
  <si>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</si>
  <si>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</si>
  <si>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</si>
  <si>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</si>
  <si>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</si>
  <si>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</si>
  <si>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</si>
  <si>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</si>
  <si>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</si>
  <si>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</si>
  <si>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</si>
  <si>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</si>
  <si>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</si>
  <si>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</si>
  <si>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</si>
  <si>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</si>
  <si>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</si>
  <si>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</si>
  <si>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</si>
  <si>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</si>
  <si>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</si>
  <si>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</si>
  <si>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</si>
  <si>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</si>
  <si>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</si>
  <si>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</si>
  <si>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</si>
  <si>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</si>
  <si>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</si>
  <si>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</si>
  <si>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</si>
  <si>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</si>
  <si>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</si>
  <si>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</si>
  <si>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</si>
  <si>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</si>
  <si>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</si>
  <si>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</si>
  <si>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</si>
  <si>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</si>
  <si>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</si>
  <si>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</si>
  <si>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</si>
  <si>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</si>
  <si>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</si>
  <si>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</si>
  <si>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</si>
  <si>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</si>
  <si>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</si>
  <si>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</si>
  <si>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</si>
  <si>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</si>
  <si>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</si>
  <si>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</si>
  <si>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</si>
  <si>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</si>
  <si>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</si>
  <si>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</si>
  <si>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</si>
  <si>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</si>
  <si>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</si>
  <si>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</si>
  <si>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</si>
  <si>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</si>
  <si>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</si>
  <si>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</si>
  <si>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</si>
  <si>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</si>
  <si>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</si>
  <si>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</si>
  <si>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</si>
  <si>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</si>
  <si>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</si>
  <si>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</si>
  <si>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</si>
  <si>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</si>
  <si>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</si>
  <si>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</si>
  <si>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</si>
  <si>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</si>
  <si>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</si>
  <si>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</si>
  <si>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</si>
  <si>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</si>
  <si>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</si>
  <si>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</si>
  <si>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</si>
  <si>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</si>
  <si>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</si>
  <si>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</si>
  <si>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</si>
  <si>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</si>
  <si>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</si>
  <si>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</si>
  <si>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</si>
  <si>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</si>
  <si>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</si>
  <si>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</si>
  <si>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</si>
  <si>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</si>
  <si>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</si>
  <si>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</si>
  <si>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</si>
  <si>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</si>
  <si>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</si>
  <si>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</si>
  <si>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</si>
  <si>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</si>
  <si>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</si>
  <si>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</si>
  <si>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</si>
  <si>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</si>
  <si>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</si>
  <si>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</si>
  <si>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</si>
  <si>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</si>
  <si>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</si>
  <si>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</si>
  <si>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</si>
  <si>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</si>
  <si>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</si>
  <si>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</si>
  <si>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</si>
  <si>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</si>
  <si>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</si>
  <si>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</si>
  <si>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</si>
  <si>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</si>
  <si>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</si>
  <si>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</si>
  <si>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</si>
  <si>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</si>
  <si>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</si>
  <si>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</si>
  <si>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</si>
  <si>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</si>
  <si>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</si>
  <si>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</si>
  <si>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</si>
  <si>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</si>
  <si>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</si>
  <si>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</si>
  <si>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</si>
  <si>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</si>
  <si>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</si>
  <si>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</si>
  <si>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</si>
  <si>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</si>
  <si>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</si>
  <si>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</si>
  <si>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</si>
  <si>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</si>
  <si>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</si>
  <si>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</si>
  <si>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</si>
  <si>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</si>
  <si>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</si>
  <si>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</si>
  <si>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</si>
  <si>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</si>
  <si>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</si>
  <si>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</si>
  <si>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</si>
  <si>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</si>
  <si>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</si>
  <si>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</si>
  <si>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</si>
  <si>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</si>
  <si>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</si>
  <si>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</si>
  <si>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</si>
  <si>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</si>
  <si>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</si>
  <si>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</si>
  <si>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</si>
  <si>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</si>
  <si>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</si>
  <si>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</si>
  <si>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</si>
  <si>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</si>
  <si>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</si>
  <si>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</si>
  <si>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</si>
  <si>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</si>
  <si>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</si>
  <si>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</si>
  <si>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</si>
  <si>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</si>
  <si>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</si>
  <si>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</si>
  <si>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</si>
  <si>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</si>
  <si>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</si>
  <si>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</si>
  <si>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</si>
  <si>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</si>
  <si>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</si>
  <si>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</si>
  <si>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</si>
  <si>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</si>
  <si>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</si>
  <si>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</si>
  <si>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</si>
  <si>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</si>
  <si>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</si>
  <si>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</si>
  <si>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</si>
  <si>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</si>
  <si>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</si>
  <si>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</si>
  <si>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</si>
  <si>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</si>
  <si>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</si>
  <si>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</si>
  <si>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</si>
  <si>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</si>
  <si>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</si>
  <si>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</si>
  <si>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</si>
  <si>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</si>
  <si>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</si>
  <si>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</si>
  <si>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</si>
  <si>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</si>
  <si>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</si>
  <si>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</si>
  <si>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</si>
  <si>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</si>
  <si>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</si>
  <si>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</si>
  <si>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</si>
  <si>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</si>
  <si>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</si>
  <si>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</si>
  <si>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</si>
  <si>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</si>
  <si>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</si>
  <si>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</si>
  <si>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</si>
  <si>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</si>
  <si>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</si>
  <si>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</si>
  <si>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</si>
  <si>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</si>
  <si>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</si>
  <si>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</si>
  <si>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</si>
  <si>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</si>
  <si>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</si>
  <si>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</si>
  <si>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</si>
  <si>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</si>
  <si>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</si>
  <si>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</si>
  <si>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</si>
  <si>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</si>
  <si>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</si>
  <si>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</si>
  <si>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</si>
  <si>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</si>
  <si>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</si>
  <si>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</si>
  <si>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</si>
  <si>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</si>
  <si>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</si>
  <si>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</si>
  <si>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</si>
  <si>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</si>
  <si>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</si>
  <si>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</si>
  <si>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</si>
  <si>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</si>
  <si>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</si>
  <si>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</si>
  <si>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</si>
  <si>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</si>
  <si>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</si>
  <si>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</si>
  <si>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</si>
  <si>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</si>
  <si>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</si>
  <si>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</si>
  <si>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</si>
  <si>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</si>
  <si>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</si>
  <si>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</si>
  <si>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</si>
  <si>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</si>
  <si>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</si>
  <si>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</si>
  <si>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</si>
  <si>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</si>
  <si>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</si>
  <si>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</si>
  <si>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</si>
  <si>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</si>
  <si>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</si>
  <si>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</si>
  <si>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</si>
  <si>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</si>
  <si>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</si>
  <si>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</si>
  <si>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</si>
  <si>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</si>
  <si>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</si>
  <si>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</si>
  <si>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</si>
  <si>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</si>
  <si>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</si>
  <si>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</si>
  <si>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</si>
  <si>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</si>
  <si>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</si>
  <si>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</si>
  <si>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</si>
  <si>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</si>
  <si>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</si>
  <si>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</si>
  <si>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</si>
  <si>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</si>
  <si>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</si>
  <si>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</si>
  <si>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</si>
  <si>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</si>
  <si>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</si>
  <si>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</si>
  <si>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</si>
  <si>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</si>
  <si>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</si>
  <si>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</si>
  <si>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</si>
  <si>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</si>
  <si>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</si>
  <si>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</si>
  <si>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</si>
  <si>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</si>
  <si>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</si>
  <si>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</si>
  <si>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</si>
  <si>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</si>
  <si>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</si>
  <si>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</si>
  <si>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</si>
  <si>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</si>
  <si>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</si>
  <si>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</si>
  <si>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</si>
  <si>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</si>
  <si>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</si>
  <si>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</si>
  <si>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</si>
  <si>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</si>
  <si>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</si>
  <si>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</si>
  <si>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</si>
  <si>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</si>
  <si>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</si>
  <si>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</si>
  <si>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</si>
  <si>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</si>
  <si>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</si>
  <si>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</si>
  <si>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</si>
  <si>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</si>
  <si>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</si>
  <si>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</si>
  <si>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</si>
  <si>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</si>
  <si>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</si>
  <si>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</si>
  <si>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</si>
  <si>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</si>
  <si>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</si>
  <si>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</si>
  <si>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</si>
  <si>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</si>
  <si>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</si>
  <si>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</si>
  <si>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</si>
  <si>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</si>
  <si>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</si>
  <si>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</si>
  <si>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</si>
  <si>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</si>
  <si>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</si>
  <si>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</si>
  <si>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</si>
  <si>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</si>
  <si>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</si>
  <si>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</si>
  <si>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</si>
  <si>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</si>
  <si>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</si>
  <si>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</si>
  <si>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</si>
  <si>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</si>
  <si>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</si>
  <si>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</si>
  <si>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</si>
  <si>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</si>
  <si>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</si>
  <si>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</si>
  <si>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</si>
  <si>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</si>
  <si>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</si>
  <si>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</si>
  <si>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</si>
  <si>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</si>
  <si>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</si>
  <si>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</si>
  <si>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</si>
  <si>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</si>
  <si>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</si>
  <si>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</si>
  <si>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</si>
  <si>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</si>
  <si>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</si>
  <si>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</si>
  <si>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</si>
  <si>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</si>
  <si>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</si>
  <si>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</si>
  <si>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</si>
  <si>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</si>
  <si>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</si>
  <si>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</si>
  <si>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</si>
  <si>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</si>
  <si>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</si>
  <si>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</si>
  <si>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</si>
  <si>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</si>
  <si>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</si>
  <si>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</si>
  <si>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</si>
  <si>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</si>
  <si>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</si>
  <si>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</si>
  <si>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</si>
  <si>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</si>
  <si>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</si>
  <si>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</si>
  <si>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</si>
  <si>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</si>
  <si>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</si>
  <si>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</si>
  <si>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</si>
  <si>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</si>
  <si>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</si>
  <si>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</si>
  <si>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</si>
  <si>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</si>
  <si>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</si>
  <si>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</si>
  <si>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</si>
  <si>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</si>
  <si>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</si>
  <si>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</si>
  <si>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</si>
  <si>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</si>
  <si>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</si>
  <si>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</si>
  <si>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</si>
  <si>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</si>
  <si>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</si>
  <si>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</si>
  <si>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</si>
  <si>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</si>
  <si>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</si>
  <si>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</si>
  <si>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</si>
  <si>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</si>
  <si>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</si>
  <si>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</si>
  <si>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</si>
  <si>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</si>
  <si>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</si>
  <si>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</si>
  <si>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</si>
  <si>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</si>
  <si>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</si>
  <si>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</si>
  <si>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</si>
  <si>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</si>
  <si>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</si>
  <si>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</si>
  <si>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</si>
  <si>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</si>
  <si>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</si>
  <si>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</si>
  <si>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</si>
  <si>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</si>
  <si>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</si>
  <si>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</si>
  <si>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</si>
  <si>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</si>
  <si>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</si>
  <si>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</si>
  <si>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</si>
  <si>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</si>
  <si>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</si>
  <si>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</si>
  <si>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</si>
  <si>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</si>
  <si>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</si>
  <si>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</si>
  <si>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</si>
  <si>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</si>
  <si>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</si>
  <si>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</si>
  <si>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</si>
  <si>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</si>
  <si>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</si>
  <si>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</si>
  <si>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</si>
  <si>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</si>
  <si>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</si>
  <si>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</si>
  <si>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</si>
  <si>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</si>
  <si>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</si>
  <si>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</si>
  <si>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</si>
  <si>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</si>
  <si>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</si>
  <si>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</si>
  <si>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</si>
  <si>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</si>
  <si>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</si>
  <si>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</si>
  <si>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</si>
  <si>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</si>
  <si>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</si>
  <si>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</si>
  <si>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</si>
  <si>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</si>
  <si>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</si>
  <si>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</si>
  <si>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</si>
  <si>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</si>
  <si>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</si>
  <si>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</si>
  <si>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</si>
  <si>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</si>
  <si>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</si>
  <si>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</si>
  <si>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</si>
  <si>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</si>
  <si>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</si>
  <si>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</si>
  <si>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</si>
  <si>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</si>
  <si>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</si>
  <si>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</si>
  <si>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</si>
  <si>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</si>
  <si>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</si>
  <si>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</si>
  <si>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</si>
  <si>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</si>
  <si>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</si>
  <si>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</si>
  <si>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</si>
  <si>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</si>
  <si>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</si>
  <si>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</si>
  <si>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</si>
  <si>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</si>
  <si>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</si>
  <si>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</si>
  <si>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</si>
  <si>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</si>
  <si>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</si>
  <si>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</si>
  <si>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</si>
  <si>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</si>
  <si>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</si>
  <si>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</si>
  <si>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</si>
  <si>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</si>
  <si>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</si>
  <si>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</si>
  <si>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</si>
  <si>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</si>
  <si>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</si>
  <si>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</si>
  <si>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</si>
  <si>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</si>
  <si>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</si>
  <si>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</si>
  <si>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</si>
  <si>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</si>
  <si>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</si>
  <si>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</si>
  <si>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</si>
  <si>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</si>
  <si>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</si>
  <si>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</si>
  <si>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</si>
  <si>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</si>
  <si>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</si>
  <si>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</si>
  <si>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</si>
  <si>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</si>
  <si>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</si>
  <si>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</si>
  <si>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</si>
  <si>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</si>
  <si>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</si>
  <si>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</si>
  <si>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</si>
  <si>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</si>
  <si>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</si>
  <si>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</si>
  <si>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</si>
  <si>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</si>
  <si>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</si>
  <si>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</si>
  <si>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</si>
  <si>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</si>
  <si>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</si>
  <si>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</si>
  <si>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</si>
  <si>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</si>
  <si>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</si>
  <si>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</si>
  <si>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</si>
  <si>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</si>
  <si>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</si>
  <si>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</si>
  <si>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</si>
  <si>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</si>
  <si>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</si>
  <si>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</si>
  <si>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</si>
  <si>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</si>
  <si>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</si>
  <si>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</si>
  <si>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</si>
  <si>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</si>
  <si>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</si>
  <si>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</si>
  <si>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</si>
  <si>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</si>
  <si>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</si>
  <si>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</si>
  <si>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</si>
  <si>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</si>
  <si>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</si>
  <si>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</si>
  <si>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</si>
  <si>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</si>
  <si>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</si>
  <si>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</si>
  <si>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</si>
  <si>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</si>
  <si>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</si>
  <si>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</si>
  <si>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</si>
  <si>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</si>
  <si>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</si>
  <si>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</si>
  <si>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</si>
  <si>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</si>
  <si>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</si>
  <si>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</si>
  <si>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</si>
  <si>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</si>
  <si>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</si>
  <si>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</si>
  <si>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</si>
  <si>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</si>
  <si>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</si>
  <si>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</si>
  <si>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</si>
  <si>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</si>
  <si>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</si>
  <si>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</si>
  <si>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</si>
  <si>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</si>
  <si>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</si>
  <si>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</si>
  <si>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</si>
  <si>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</si>
  <si>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</si>
  <si>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</si>
  <si>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</si>
  <si>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</si>
  <si>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</si>
  <si>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</si>
  <si>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</si>
  <si>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</si>
  <si>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</si>
  <si>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</si>
  <si>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</si>
  <si>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</si>
  <si>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</si>
  <si>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</si>
  <si>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</si>
  <si>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</si>
  <si>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</si>
  <si>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</si>
  <si>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</si>
  <si>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</si>
  <si>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</si>
  <si>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</si>
  <si>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</si>
  <si>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</si>
  <si>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</si>
  <si>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</si>
  <si>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</si>
  <si>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</si>
  <si>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</si>
  <si>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</si>
  <si>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</si>
  <si>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</si>
  <si>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</si>
  <si>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</si>
  <si>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</si>
  <si>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</si>
  <si>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</si>
  <si>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</si>
  <si>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</si>
  <si>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</si>
  <si>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</si>
  <si>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</si>
  <si>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</si>
  <si>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</si>
  <si>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</si>
  <si>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</si>
  <si>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</si>
  <si>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</si>
  <si>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</si>
  <si>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</si>
  <si>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</si>
  <si>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</si>
  <si>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</si>
  <si>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</si>
  <si>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</si>
  <si>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</si>
  <si>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</si>
  <si>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</si>
  <si>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</si>
  <si>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</si>
  <si>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</si>
  <si>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</si>
  <si>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</si>
  <si>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</si>
  <si>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</si>
  <si>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</si>
  <si>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</si>
  <si>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</si>
  <si>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</si>
  <si>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</si>
  <si>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</si>
  <si>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</si>
  <si>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</si>
  <si>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</si>
  <si>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</si>
  <si>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</si>
  <si>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</si>
  <si>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</si>
  <si>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</si>
  <si>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</si>
  <si>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</si>
  <si>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</si>
  <si>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</si>
  <si>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</si>
  <si>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</si>
  <si>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</si>
  <si>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</si>
  <si>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</si>
  <si>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</si>
  <si>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</si>
  <si>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</si>
  <si>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</si>
  <si>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</si>
  <si>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</si>
  <si>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</si>
  <si>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</si>
  <si>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</si>
  <si>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</si>
  <si>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</si>
  <si>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</si>
  <si>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</si>
  <si>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</si>
  <si>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</si>
  <si>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</si>
  <si>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</si>
  <si>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</si>
  <si>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</si>
  <si>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</si>
  <si>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</si>
  <si>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</si>
  <si>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</si>
  <si>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</si>
  <si>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</si>
  <si>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</si>
  <si>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</si>
  <si>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</si>
  <si>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</si>
  <si>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</si>
  <si>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</si>
  <si>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</si>
  <si>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</si>
  <si>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</si>
  <si>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</si>
  <si>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</si>
  <si>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</si>
  <si>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</si>
  <si>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</si>
  <si>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</si>
  <si>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</si>
  <si>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</si>
  <si>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</si>
  <si>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</si>
  <si>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</si>
  <si>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</si>
  <si>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</si>
  <si>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</si>
  <si>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</si>
  <si>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</si>
  <si>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</si>
  <si>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</si>
  <si>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</si>
  <si>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</si>
  <si>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</si>
  <si>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</si>
  <si>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</si>
  <si>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</si>
  <si>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</si>
  <si>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</si>
  <si>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</si>
  <si>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</si>
  <si>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</si>
  <si>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</si>
  <si>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</si>
  <si>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</si>
  <si>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</si>
  <si>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</si>
  <si>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</si>
  <si>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</si>
  <si>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</si>
  <si>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</si>
  <si>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</si>
  <si>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</si>
  <si>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</si>
  <si>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</si>
  <si>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</si>
  <si>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</si>
  <si>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</si>
  <si>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</si>
  <si>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</si>
  <si>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</si>
  <si>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</si>
  <si>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</si>
  <si>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</si>
  <si>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</si>
  <si>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</si>
  <si>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</si>
  <si>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</si>
  <si>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</si>
  <si>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</si>
  <si>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</si>
  <si>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</si>
  <si>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</si>
  <si>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</si>
  <si>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</si>
  <si>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</si>
  <si>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</si>
  <si>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</si>
  <si>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</si>
  <si>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</si>
  <si>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</si>
  <si>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</si>
  <si>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</si>
  <si>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</si>
  <si>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</si>
  <si>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</si>
  <si>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</si>
  <si>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</si>
  <si>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</si>
  <si>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</si>
  <si>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</si>
  <si>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</si>
  <si>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</si>
  <si>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</si>
  <si>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</si>
  <si>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</si>
  <si>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</si>
  <si>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</si>
  <si>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</si>
  <si>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</si>
  <si>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</si>
  <si>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</si>
  <si>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</si>
  <si>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</si>
  <si>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</si>
  <si>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</si>
  <si>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</si>
  <si>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</si>
  <si>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</si>
  <si>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</si>
  <si>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</si>
  <si>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</si>
  <si>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</si>
  <si>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</si>
  <si>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</si>
  <si>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</si>
  <si>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</si>
  <si>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</si>
  <si>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</si>
  <si>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</si>
  <si>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</si>
  <si>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</si>
  <si>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</si>
  <si>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</si>
  <si>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</si>
  <si>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</si>
  <si>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</si>
  <si>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</si>
  <si>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</si>
  <si>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</si>
  <si>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</si>
  <si>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</si>
  <si>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</si>
  <si>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</si>
  <si>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</si>
  <si>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</si>
  <si>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</si>
  <si>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</si>
  <si>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</si>
  <si>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</si>
  <si>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</si>
  <si>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</si>
  <si>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</si>
  <si>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</si>
  <si>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</si>
  <si>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</si>
  <si>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</si>
  <si>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</si>
  <si>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</si>
  <si>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</si>
  <si>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</si>
  <si>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</si>
  <si>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</si>
  <si>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</si>
  <si>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</si>
  <si>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</si>
  <si>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</si>
  <si>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</si>
  <si>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</si>
  <si>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</si>
  <si>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</si>
  <si>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</si>
  <si>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</si>
  <si>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</si>
  <si>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</si>
  <si>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</si>
  <si>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</si>
  <si>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</si>
  <si>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</si>
  <si>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</si>
  <si>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</si>
  <si>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</si>
  <si>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</si>
  <si>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</si>
  <si>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</si>
  <si>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</si>
  <si>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</si>
  <si>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</si>
  <si>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</si>
  <si>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</si>
  <si>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</si>
  <si>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</si>
  <si>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</si>
  <si>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</si>
  <si>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</si>
  <si>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</si>
  <si>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</si>
  <si>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</si>
  <si>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</si>
  <si>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</si>
  <si>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</si>
  <si>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</si>
  <si>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</si>
  <si>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</si>
  <si>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</si>
  <si>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</si>
  <si>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</si>
  <si>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</si>
  <si>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</si>
  <si>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</si>
  <si>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</si>
  <si>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</si>
  <si>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</si>
  <si>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</si>
  <si>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</si>
  <si>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</si>
  <si>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</si>
  <si>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</si>
  <si>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</si>
  <si>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</si>
  <si>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</si>
  <si>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</si>
  <si>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</si>
  <si>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</si>
  <si>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</si>
  <si>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</si>
  <si>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</si>
  <si>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</si>
  <si>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</si>
  <si>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</si>
  <si>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</si>
  <si>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</si>
  <si>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</si>
  <si>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</si>
  <si>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</si>
  <si>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</si>
  <si>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</si>
  <si>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</si>
  <si>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</si>
  <si>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</si>
  <si>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</si>
  <si>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</si>
  <si>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</si>
  <si>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</si>
  <si>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</si>
  <si>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</si>
  <si>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</si>
  <si>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</si>
  <si>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</si>
  <si>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</si>
  <si>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</si>
  <si>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</si>
  <si>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</si>
  <si>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</si>
  <si>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</si>
  <si>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</si>
  <si>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</si>
  <si>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</si>
  <si>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</si>
  <si>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</si>
  <si>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</si>
  <si>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</si>
  <si>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</si>
  <si>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</si>
  <si>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</si>
  <si>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</si>
  <si>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</si>
  <si>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</si>
  <si>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</si>
  <si>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</si>
  <si>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</si>
  <si>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</si>
  <si>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</si>
  <si>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</si>
  <si>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</si>
  <si>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</si>
  <si>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</si>
  <si>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</si>
  <si>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</si>
  <si>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</si>
  <si>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</si>
  <si>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</si>
  <si>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</si>
  <si>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</si>
  <si>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</si>
  <si>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</si>
  <si>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</si>
  <si>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</si>
  <si>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</si>
  <si>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</si>
  <si>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</si>
  <si>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</si>
  <si>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</si>
  <si>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</si>
  <si>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</si>
  <si>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</si>
  <si>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</si>
  <si>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</si>
  <si>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</si>
  <si>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</si>
  <si>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</si>
  <si>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</si>
  <si>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</si>
  <si>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</si>
  <si>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</si>
  <si>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</si>
  <si>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</si>
  <si>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</si>
  <si>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</si>
  <si>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</si>
  <si>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</si>
  <si>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</si>
  <si>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</si>
  <si>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</si>
  <si>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</si>
  <si>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</si>
  <si>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</si>
  <si>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</si>
  <si>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</si>
  <si>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</si>
  <si>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</si>
  <si>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</si>
  <si>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</si>
  <si>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</si>
  <si>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</si>
  <si>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</si>
  <si>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</si>
  <si>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</si>
  <si>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</si>
  <si>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</si>
  <si>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</si>
  <si>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</si>
  <si>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</si>
  <si>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</si>
  <si>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</si>
  <si>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</si>
  <si>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</si>
  <si>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</si>
  <si>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</si>
  <si>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</si>
  <si>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</si>
  <si>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</si>
  <si>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</si>
  <si>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</si>
  <si>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</si>
  <si>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</si>
  <si>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</si>
  <si>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</si>
  <si>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</si>
  <si>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</si>
  <si>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</si>
  <si>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</si>
  <si>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</si>
  <si>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</si>
  <si>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</si>
  <si>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</si>
  <si>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</si>
  <si>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</si>
  <si>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</si>
  <si>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</si>
  <si>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</si>
  <si>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</si>
  <si>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</si>
  <si>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</si>
  <si>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</si>
  <si>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</si>
  <si>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</si>
  <si>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</si>
  <si>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</si>
  <si>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</si>
  <si>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</si>
  <si>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</si>
  <si>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</si>
  <si>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</si>
  <si>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</si>
  <si>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</si>
  <si>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</si>
  <si>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</si>
  <si>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</si>
  <si>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</si>
  <si>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</si>
  <si>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</si>
  <si>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</si>
  <si>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</si>
  <si>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</si>
  <si>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</si>
  <si>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</si>
  <si>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</si>
  <si>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</si>
  <si>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</si>
  <si>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</si>
  <si>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</si>
  <si>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</si>
  <si>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</si>
  <si>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</si>
  <si>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</si>
  <si>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</si>
  <si>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</si>
  <si>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</si>
  <si>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</si>
  <si>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</si>
  <si>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</si>
  <si>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</si>
  <si>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</si>
  <si>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</si>
  <si>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</si>
  <si>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</si>
  <si>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</si>
  <si>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</si>
  <si>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</si>
  <si>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</si>
  <si>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</si>
  <si>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</si>
  <si>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</si>
  <si>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</si>
  <si>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</si>
  <si>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</si>
  <si>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</si>
  <si>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</si>
  <si>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</si>
  <si>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</si>
  <si>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</si>
  <si>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</si>
  <si>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</si>
  <si>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</si>
  <si>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</si>
  <si>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</si>
  <si>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</si>
  <si>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</si>
  <si>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</si>
  <si>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</si>
  <si>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</si>
  <si>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</si>
  <si>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</si>
  <si>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</si>
  <si>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</si>
  <si>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</si>
  <si>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</si>
  <si>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</si>
  <si>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</si>
  <si>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</si>
  <si>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</si>
  <si>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</si>
  <si>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</si>
  <si>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</si>
  <si>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</si>
  <si>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</si>
  <si>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</si>
  <si>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</si>
  <si>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</si>
  <si>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</si>
  <si>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</si>
  <si>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</si>
  <si>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</si>
  <si>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</si>
  <si>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</si>
  <si>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</si>
  <si>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</si>
  <si>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</si>
  <si>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</si>
  <si>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</si>
  <si>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</si>
  <si>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</si>
  <si>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</si>
  <si>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</si>
  <si>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</si>
  <si>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</si>
  <si>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</si>
  <si>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</si>
  <si>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</si>
  <si>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</si>
  <si>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</si>
  <si>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</si>
  <si>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</si>
  <si>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</si>
  <si>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</si>
  <si>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</si>
  <si>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</si>
  <si>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</si>
  <si>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</si>
  <si>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</si>
  <si>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</si>
  <si>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</si>
  <si>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</si>
  <si>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</si>
  <si>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</si>
  <si>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</si>
  <si>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</si>
  <si>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</si>
  <si>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</si>
  <si>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</si>
  <si>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</si>
  <si>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</si>
  <si>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</si>
  <si>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</si>
  <si>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</si>
  <si>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</si>
  <si>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</si>
  <si>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</si>
  <si>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</si>
  <si>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</si>
  <si>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</si>
  <si>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</si>
  <si>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</si>
  <si>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</si>
  <si>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</si>
  <si>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</si>
  <si>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</si>
  <si>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</si>
  <si>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</si>
  <si>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</si>
  <si>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</si>
  <si>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</si>
  <si>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</si>
  <si>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</si>
  <si>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</si>
  <si>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</si>
  <si>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</si>
  <si>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</si>
  <si>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</si>
  <si>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</si>
  <si>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</si>
  <si>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</si>
  <si>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</si>
  <si>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</si>
  <si>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</si>
  <si>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</si>
  <si>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</si>
  <si>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</si>
  <si>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</si>
  <si>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</si>
  <si>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</si>
  <si>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</si>
  <si>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</si>
  <si>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</si>
  <si>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</si>
  <si>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</si>
  <si>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</si>
  <si>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</si>
  <si>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</si>
  <si>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</si>
  <si>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</si>
  <si>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</si>
  <si>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</si>
  <si>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</si>
  <si>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</si>
  <si>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</si>
  <si>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</si>
  <si>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</si>
  <si>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</si>
  <si>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</si>
  <si>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</si>
  <si>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</si>
  <si>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</si>
  <si>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</si>
  <si>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</si>
  <si>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</si>
  <si>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</si>
  <si>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</si>
  <si>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</si>
  <si>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</si>
  <si>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</si>
  <si>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</si>
  <si>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</si>
  <si>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</si>
  <si>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</si>
  <si>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</si>
  <si>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</si>
  <si>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</si>
  <si>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</si>
  <si>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</si>
  <si>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</si>
  <si>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</si>
  <si>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</si>
  <si>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</si>
  <si>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</si>
  <si>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</si>
  <si>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</si>
  <si>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</si>
  <si>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</si>
  <si>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</si>
  <si>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</si>
  <si>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</si>
  <si>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</si>
  <si>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</si>
  <si>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</si>
  <si>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</si>
  <si>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</si>
  <si>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</si>
  <si>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</si>
  <si>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</si>
  <si>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</si>
  <si>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</si>
  <si>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</si>
  <si>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</si>
  <si>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</si>
  <si>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</si>
  <si>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</si>
  <si>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</si>
  <si>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</si>
  <si>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</si>
  <si>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</si>
  <si>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</si>
  <si>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</si>
  <si>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</si>
  <si>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</si>
  <si>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</si>
  <si>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</si>
  <si>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</si>
  <si>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</si>
  <si>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</si>
  <si>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</si>
  <si>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</si>
  <si>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</si>
  <si>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</si>
  <si>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</si>
  <si>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</si>
  <si>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</si>
  <si>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</si>
  <si>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</si>
  <si>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</si>
  <si>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</si>
  <si>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</si>
  <si>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</si>
  <si>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</si>
  <si>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</si>
  <si>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</si>
  <si>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</si>
  <si>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</si>
  <si>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</si>
  <si>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</si>
  <si>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</si>
  <si>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</si>
  <si>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</si>
  <si>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</si>
  <si>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</si>
  <si>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</si>
  <si>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</si>
  <si>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</si>
  <si>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</si>
  <si>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</si>
  <si>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</si>
  <si>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</si>
  <si>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</si>
  <si>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</si>
  <si>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</si>
  <si>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</si>
  <si>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</si>
  <si>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</si>
  <si>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</si>
  <si>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</si>
  <si>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</si>
  <si>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</si>
  <si>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</si>
  <si>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</si>
  <si>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</si>
  <si>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</si>
  <si>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</si>
  <si>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</si>
  <si>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</si>
  <si>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</si>
  <si>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</si>
  <si>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</si>
  <si>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</si>
  <si>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</si>
  <si>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</si>
  <si>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</si>
  <si>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</si>
  <si>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</si>
  <si>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</si>
  <si>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</si>
  <si>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</si>
  <si>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</si>
  <si>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</si>
  <si>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</si>
  <si>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</si>
  <si>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</si>
  <si>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</si>
  <si>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</si>
  <si>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</si>
  <si>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</si>
  <si>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</si>
  <si>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</si>
  <si>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</si>
  <si>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</si>
  <si>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</si>
  <si>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</si>
  <si>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</si>
  <si>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</si>
  <si>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</si>
  <si>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</si>
  <si>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</si>
  <si>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</si>
  <si>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</si>
  <si>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</si>
  <si>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</si>
  <si>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</si>
  <si>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</si>
  <si>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</si>
  <si>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</si>
  <si>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</si>
  <si>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</si>
  <si>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</si>
  <si>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</si>
  <si>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</si>
  <si>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</si>
  <si>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</si>
  <si>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</si>
  <si>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</si>
  <si>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</si>
  <si>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</si>
  <si>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</si>
  <si>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</si>
  <si>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</si>
  <si>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</si>
  <si>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</si>
  <si>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</si>
  <si>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</si>
  <si>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</si>
  <si>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</si>
  <si>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</si>
  <si>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</si>
  <si>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</si>
  <si>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</si>
  <si>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</si>
  <si>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</si>
  <si>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</si>
  <si>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</si>
  <si>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</si>
  <si>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</si>
  <si>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</si>
  <si>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</si>
  <si>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</si>
  <si>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</si>
  <si>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</si>
  <si>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</si>
  <si>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</si>
  <si>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</si>
  <si>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</si>
  <si>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</si>
  <si>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</si>
  <si>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</si>
  <si>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</si>
  <si>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</si>
  <si>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</si>
  <si>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</si>
  <si>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</si>
  <si>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</si>
  <si>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</si>
  <si>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</si>
  <si>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</si>
  <si>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</si>
  <si>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</si>
  <si>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</si>
  <si>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</si>
  <si>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</si>
  <si>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</si>
  <si>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</si>
  <si>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</si>
  <si>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</si>
  <si>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</si>
  <si>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</si>
  <si>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</si>
  <si>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</si>
  <si>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</si>
  <si>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</si>
  <si>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</si>
  <si>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</si>
  <si>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</si>
  <si>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</si>
  <si>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</si>
  <si>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</si>
  <si>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</si>
  <si>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</si>
  <si>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</si>
  <si>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</si>
  <si>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</si>
  <si>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</si>
  <si>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</si>
  <si>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</si>
  <si>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</si>
  <si>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</si>
  <si>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</si>
  <si>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</si>
  <si>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</si>
  <si>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</si>
  <si>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</si>
  <si>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</si>
  <si>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</si>
  <si>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</si>
  <si>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</si>
  <si>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</si>
  <si>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</si>
  <si>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</si>
  <si>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</si>
  <si>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</si>
  <si>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</si>
  <si>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</si>
  <si>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</si>
  <si>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</si>
  <si>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</si>
  <si>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</si>
  <si>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</si>
  <si>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</si>
  <si>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</si>
  <si>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</si>
  <si>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</si>
  <si>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</si>
  <si>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</si>
  <si>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</si>
  <si>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</si>
  <si>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</si>
  <si>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</si>
  <si>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</si>
  <si>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</si>
  <si>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</si>
  <si>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</si>
  <si>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</si>
  <si>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</si>
  <si>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</si>
  <si>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</si>
  <si>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</si>
  <si>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</si>
  <si>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</si>
  <si>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</si>
  <si>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</si>
  <si>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</si>
  <si>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</si>
  <si>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</si>
  <si>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</si>
  <si>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</si>
  <si>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</si>
  <si>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</si>
  <si>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</si>
  <si>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</si>
  <si>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</si>
  <si>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</si>
  <si>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</si>
  <si>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</si>
  <si>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</si>
  <si>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</si>
  <si>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</si>
  <si>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</si>
  <si>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</si>
  <si>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</si>
  <si>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</si>
  <si>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</si>
  <si>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</si>
  <si>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</si>
  <si>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</si>
  <si>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</si>
  <si>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</si>
  <si>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</si>
  <si>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</si>
  <si>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</si>
  <si>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</si>
  <si>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</si>
  <si>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</si>
  <si>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</si>
  <si>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</si>
  <si>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</si>
  <si>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</si>
  <si>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</si>
  <si>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</si>
  <si>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</si>
  <si>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</si>
  <si>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</si>
  <si>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</si>
  <si>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</si>
  <si>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</si>
  <si>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</si>
  <si>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</si>
  <si>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</si>
  <si>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</si>
  <si>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</si>
  <si>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</si>
  <si>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</si>
  <si>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</si>
  <si>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</si>
  <si>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</si>
  <si>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</si>
  <si>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</si>
  <si>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</si>
  <si>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</si>
  <si>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</si>
  <si>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</si>
  <si>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</si>
  <si>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</si>
  <si>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</si>
  <si>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</si>
  <si>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</si>
  <si>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</si>
  <si>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</si>
  <si>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</si>
  <si>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</si>
  <si>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</si>
  <si>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</si>
  <si>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</si>
  <si>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</si>
  <si>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</si>
  <si>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</si>
  <si>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</si>
  <si>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</si>
  <si>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</si>
  <si>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</si>
  <si>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</si>
  <si>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</si>
  <si>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</si>
  <si>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</si>
  <si>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</si>
  <si>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</si>
  <si>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</si>
  <si>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</si>
  <si>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</si>
  <si>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</si>
  <si>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</si>
  <si>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</si>
  <si>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</si>
  <si>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</si>
  <si>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</si>
  <si>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</si>
  <si>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</si>
  <si>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</si>
  <si>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</si>
  <si>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</si>
  <si>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</si>
  <si>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</si>
  <si>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</si>
  <si>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</si>
  <si>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</si>
  <si>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</si>
  <si>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</si>
  <si>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</si>
  <si>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</si>
  <si>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</si>
  <si>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</si>
  <si>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</si>
  <si>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</si>
  <si>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</si>
  <si>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</si>
  <si>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</si>
  <si>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</si>
  <si>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</si>
  <si>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</si>
  <si>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</si>
  <si>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</si>
  <si>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</si>
  <si>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</si>
  <si>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</si>
  <si>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</si>
  <si>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</si>
  <si>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</si>
  <si>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</si>
  <si>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</si>
  <si>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</si>
  <si>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</si>
  <si>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</si>
  <si>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</si>
  <si>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</si>
  <si>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</si>
  <si>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</si>
  <si>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</si>
  <si>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</si>
  <si>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</si>
  <si>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</si>
  <si>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</si>
  <si>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</si>
  <si>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</si>
  <si>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</si>
  <si>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</si>
  <si>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</si>
  <si>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</si>
  <si>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</si>
  <si>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</si>
  <si>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</si>
  <si>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</si>
  <si>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</si>
  <si>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</si>
  <si>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</si>
  <si>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</si>
  <si>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</si>
  <si>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</si>
  <si>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</si>
  <si>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</si>
  <si>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</si>
  <si>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</si>
  <si>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</si>
  <si>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</si>
  <si>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</si>
  <si>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</si>
  <si>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</si>
  <si>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</si>
  <si>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</si>
  <si>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</si>
  <si>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</si>
  <si>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</si>
  <si>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</si>
  <si>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</si>
  <si>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</si>
  <si>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</si>
  <si>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</si>
  <si>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</si>
  <si>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</si>
  <si>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</si>
  <si>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</si>
  <si>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</si>
  <si>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</si>
  <si>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</si>
  <si>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</si>
  <si>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</si>
  <si>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</si>
  <si>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</si>
  <si>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</si>
  <si>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</si>
  <si>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</si>
  <si>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</si>
  <si>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</si>
  <si>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</si>
  <si>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</si>
  <si>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</si>
  <si>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</si>
  <si>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</si>
  <si>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</si>
  <si>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</si>
  <si>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</si>
  <si>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</si>
  <si>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</si>
  <si>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</si>
  <si>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</si>
  <si>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</si>
  <si>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</si>
  <si>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</si>
  <si>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</si>
  <si>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</si>
  <si>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</si>
  <si>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</si>
  <si>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</si>
  <si>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</si>
  <si>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</si>
  <si>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</si>
  <si>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</si>
  <si>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</si>
  <si>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</si>
  <si>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</si>
  <si>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</si>
  <si>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</si>
  <si>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</si>
  <si>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</si>
  <si>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</si>
  <si>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</si>
  <si>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</si>
  <si>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</si>
  <si>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</si>
  <si>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</si>
  <si>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</si>
  <si>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</si>
  <si>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</si>
  <si>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</si>
  <si>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</si>
  <si>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</si>
  <si>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</si>
  <si>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</si>
  <si>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</si>
  <si>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</si>
  <si>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</si>
  <si>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</si>
  <si>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</si>
  <si>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</si>
  <si>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</si>
  <si>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</si>
  <si>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</si>
  <si>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</si>
  <si>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</si>
  <si>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</si>
  <si>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</si>
  <si>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</si>
  <si>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</si>
  <si>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</si>
  <si>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</si>
  <si>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</si>
  <si>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</si>
  <si>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</si>
  <si>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</si>
  <si>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</si>
  <si>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</si>
  <si>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</si>
  <si>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</si>
  <si>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</si>
  <si>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</si>
  <si>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</si>
  <si>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</si>
  <si>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</si>
  <si>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</si>
  <si>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</si>
  <si>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</si>
  <si>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</si>
  <si>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</si>
  <si>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</si>
  <si>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</si>
  <si>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</si>
  <si>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</si>
  <si>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</si>
  <si>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</si>
  <si>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</si>
  <si>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</si>
  <si>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</si>
  <si>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</si>
  <si>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</si>
  <si>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</si>
  <si>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</si>
  <si>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</si>
  <si>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</si>
  <si>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</si>
  <si>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</si>
  <si>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</si>
  <si>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</si>
  <si>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</si>
  <si>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</si>
  <si>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</si>
  <si>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</si>
  <si>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</si>
  <si>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</si>
  <si>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</si>
  <si>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</si>
  <si>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</si>
  <si>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</si>
  <si>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</si>
  <si>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</si>
  <si>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</si>
  <si>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</si>
  <si>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</si>
  <si>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</si>
  <si>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</si>
  <si>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</si>
  <si>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</si>
  <si>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</si>
  <si>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</si>
  <si>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</si>
  <si>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</si>
  <si>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</si>
  <si>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</si>
  <si>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</si>
  <si>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</si>
  <si>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</si>
  <si>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</si>
  <si>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</si>
  <si>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</si>
  <si>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</si>
  <si>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</si>
  <si>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</si>
  <si>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</si>
  <si>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</si>
  <si>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</si>
  <si>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</si>
  <si>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</si>
  <si>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</si>
  <si>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</si>
  <si>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</si>
  <si>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</si>
  <si>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</si>
  <si>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</si>
  <si>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</si>
  <si>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</si>
  <si>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</si>
  <si>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</si>
  <si>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</si>
  <si>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</si>
  <si>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</si>
  <si>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</si>
  <si>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</si>
  <si>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</si>
  <si>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</si>
  <si>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</si>
  <si>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</si>
  <si>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</si>
  <si>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</si>
  <si>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</si>
  <si>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</si>
  <si>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</si>
  <si>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</si>
  <si>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</si>
  <si>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</si>
  <si>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</si>
  <si>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</si>
  <si>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</si>
  <si>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</si>
  <si>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</si>
  <si>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</si>
  <si>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</si>
  <si>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</si>
  <si>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</si>
  <si>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</si>
  <si>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</si>
  <si>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</si>
  <si>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</si>
  <si>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</si>
  <si>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</si>
  <si>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</si>
  <si>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</si>
  <si>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</si>
  <si>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</si>
  <si>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</si>
  <si>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</si>
  <si>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</si>
  <si>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</si>
  <si>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</si>
  <si>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</si>
  <si>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</si>
  <si>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</si>
  <si>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</si>
  <si>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</si>
  <si>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</si>
  <si>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</si>
  <si>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</si>
  <si>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</si>
  <si>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</si>
  <si>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</si>
  <si>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</si>
  <si>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</si>
  <si>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</si>
  <si>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</si>
  <si>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</si>
  <si>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</si>
  <si>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</si>
  <si>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</si>
  <si>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</si>
  <si>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</si>
  <si>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</si>
  <si>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</si>
  <si>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</si>
  <si>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</si>
  <si>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</si>
  <si>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</si>
  <si>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</si>
  <si>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</si>
  <si>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</si>
  <si>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</si>
  <si>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</si>
  <si>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</si>
  <si>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</si>
  <si>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</si>
  <si>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</si>
  <si>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</si>
  <si>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</si>
  <si>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</si>
  <si>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</si>
  <si>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</si>
  <si>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</si>
  <si>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</si>
  <si>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</si>
  <si>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</si>
  <si>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</si>
  <si>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</si>
  <si>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</si>
  <si>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</si>
  <si>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</si>
  <si>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</si>
  <si>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</si>
  <si>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</si>
  <si>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</si>
  <si>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</si>
  <si>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</si>
  <si>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</si>
  <si>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</si>
  <si>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</si>
  <si>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</si>
  <si>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</si>
  <si>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</si>
  <si>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</si>
  <si>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</si>
  <si>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</si>
  <si>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</si>
  <si>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</si>
  <si>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</si>
  <si>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</si>
  <si>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</si>
  <si>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</si>
  <si>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</si>
  <si>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</si>
  <si>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</si>
  <si>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</si>
  <si>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</si>
  <si>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</si>
  <si>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</si>
  <si>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</si>
  <si>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</si>
  <si>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</si>
  <si>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</si>
  <si>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</si>
  <si>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</si>
  <si>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</si>
  <si>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</si>
  <si>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</si>
  <si>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</si>
  <si>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</si>
  <si>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</si>
  <si>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</si>
  <si>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</si>
  <si>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</si>
  <si>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</si>
  <si>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</si>
  <si>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</si>
  <si>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</si>
  <si>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</si>
  <si>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</si>
  <si>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</si>
  <si>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</si>
  <si>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</si>
  <si>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</si>
  <si>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</si>
  <si>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</si>
  <si>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</si>
  <si>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</si>
  <si>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</si>
  <si>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</si>
  <si>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</si>
  <si>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</si>
  <si>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</si>
  <si>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</si>
  <si>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</si>
  <si>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</si>
  <si>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</si>
  <si>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</si>
  <si>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</si>
  <si>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</si>
  <si>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</si>
  <si>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</si>
  <si>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</si>
  <si>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</si>
  <si>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</si>
  <si>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</si>
  <si>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</si>
  <si>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</si>
  <si>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</si>
  <si>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</si>
  <si>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</si>
  <si>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</si>
  <si>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</si>
  <si>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</si>
  <si>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</si>
  <si>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</si>
  <si>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</si>
  <si>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</si>
  <si>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</si>
  <si>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</si>
  <si>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</si>
  <si>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</si>
  <si>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</si>
  <si>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</si>
  <si>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</si>
  <si>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</si>
  <si>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</si>
  <si>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</si>
  <si>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</si>
  <si>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</si>
  <si>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</si>
  <si>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</si>
  <si>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</si>
  <si>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</si>
  <si>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</si>
  <si>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</si>
  <si>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</si>
  <si>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</si>
  <si>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</si>
  <si>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</si>
  <si>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</si>
  <si>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</si>
  <si>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</si>
  <si>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</si>
  <si>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</si>
  <si>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</si>
  <si>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</si>
  <si>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</si>
  <si>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</si>
  <si>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</si>
  <si>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</si>
  <si>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</si>
  <si>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</si>
  <si>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</si>
  <si>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</si>
  <si>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</si>
  <si>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</si>
  <si>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</si>
  <si>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</si>
  <si>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</si>
  <si>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</si>
  <si>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</si>
  <si>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</si>
  <si>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</si>
  <si>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</si>
  <si>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</si>
  <si>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</si>
  <si>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</si>
  <si>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</si>
  <si>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</si>
  <si>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</si>
  <si>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</si>
  <si>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</si>
  <si>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</si>
  <si>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</si>
  <si>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</si>
  <si>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</si>
  <si>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</si>
  <si>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</si>
  <si>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</si>
  <si>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</si>
  <si>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</si>
  <si>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</si>
  <si>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</si>
  <si>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</si>
  <si>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</si>
  <si>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</si>
  <si>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</si>
  <si>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</si>
  <si>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</si>
  <si>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</si>
  <si>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</si>
  <si>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</si>
  <si>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</si>
  <si>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</si>
  <si>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</si>
  <si>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</si>
  <si>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</si>
  <si>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</si>
  <si>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</si>
  <si>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</si>
  <si>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</si>
  <si>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</si>
  <si>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</si>
  <si>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</si>
  <si>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</si>
  <si>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</si>
  <si>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</si>
  <si>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</si>
  <si>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</si>
  <si>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</si>
  <si>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</si>
  <si>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</si>
  <si>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</si>
  <si>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</si>
  <si>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</si>
  <si>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</si>
  <si>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</si>
  <si>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</si>
  <si>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</si>
  <si>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</si>
  <si>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</si>
  <si>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</si>
  <si>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</si>
  <si>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</si>
  <si>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</si>
  <si>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</si>
  <si>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</si>
  <si>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</si>
  <si>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</si>
  <si>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</si>
  <si>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</si>
  <si>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</si>
  <si>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</si>
  <si>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</si>
  <si>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</si>
  <si>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</si>
  <si>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</si>
  <si>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</si>
  <si>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</si>
  <si>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</si>
  <si>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</si>
  <si>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</si>
  <si>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</si>
  <si>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</si>
  <si>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</si>
  <si>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</si>
  <si>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</si>
  <si>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</si>
  <si>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</si>
  <si>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</si>
  <si>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</si>
  <si>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</si>
  <si>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</si>
  <si>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</si>
  <si>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</si>
  <si>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</si>
  <si>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</si>
  <si>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</si>
  <si>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</si>
  <si>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</si>
  <si>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</si>
  <si>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</si>
  <si>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</si>
  <si>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</si>
  <si>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</si>
  <si>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</si>
  <si>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</si>
  <si>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</si>
  <si>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</si>
  <si>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</si>
  <si>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</si>
  <si>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</si>
  <si>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</si>
  <si>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</si>
  <si>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</si>
  <si>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</si>
  <si>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</si>
  <si>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</si>
  <si>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</si>
  <si>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</si>
  <si>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</si>
  <si>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</si>
  <si>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</si>
  <si>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</si>
  <si>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</si>
  <si>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</si>
  <si>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</si>
  <si>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</si>
  <si>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</si>
  <si>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</si>
  <si>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</si>
  <si>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</si>
  <si>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</si>
  <si>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</si>
  <si>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</si>
  <si>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</si>
  <si>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</si>
  <si>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</si>
  <si>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</si>
  <si>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</si>
  <si>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</si>
  <si>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</si>
  <si>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</si>
  <si>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</si>
  <si>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</si>
  <si>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</si>
  <si>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</si>
  <si>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</si>
  <si>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</si>
  <si>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</si>
  <si>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</si>
  <si>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</si>
  <si>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</si>
  <si>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</si>
  <si>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</si>
  <si>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</si>
  <si>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</si>
  <si>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</si>
  <si>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</si>
  <si>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</si>
  <si>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</si>
  <si>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</si>
  <si>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</si>
  <si>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</si>
  <si>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</si>
  <si>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</si>
  <si>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</si>
  <si>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</si>
  <si>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</si>
  <si>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</si>
  <si>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</si>
  <si>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</si>
  <si>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</si>
  <si>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</si>
  <si>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</si>
  <si>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</si>
  <si>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</si>
  <si>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</si>
  <si>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</si>
  <si>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</si>
  <si>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</si>
  <si>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</si>
  <si>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</si>
  <si>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</si>
  <si>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</si>
  <si>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</si>
  <si>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</si>
  <si>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</si>
  <si>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</si>
  <si>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</si>
  <si>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</si>
  <si>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</si>
  <si>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</si>
  <si>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</si>
  <si>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</si>
  <si>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</si>
  <si>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</si>
  <si>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</si>
  <si>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</si>
  <si>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</si>
  <si>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</si>
  <si>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</si>
  <si>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</si>
  <si>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</si>
  <si>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</si>
  <si>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</si>
  <si>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</si>
  <si>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</si>
  <si>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</si>
  <si>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</si>
  <si>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</si>
  <si>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</si>
  <si>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</si>
  <si>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</si>
  <si>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</si>
  <si>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</si>
  <si>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</si>
  <si>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</si>
  <si>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</si>
  <si>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</si>
  <si>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</si>
  <si>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</si>
  <si>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</si>
  <si>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</si>
  <si>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</si>
  <si>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</si>
  <si>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</si>
  <si>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</si>
  <si>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</si>
  <si>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</si>
  <si>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</si>
  <si>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</si>
  <si>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</si>
  <si>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</si>
  <si>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</si>
  <si>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</si>
  <si>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</si>
  <si>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</si>
  <si>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</si>
  <si>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</si>
  <si>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</si>
  <si>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</si>
  <si>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</si>
  <si>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</si>
  <si>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</si>
  <si>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</si>
  <si>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</si>
  <si>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</si>
  <si>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</si>
  <si>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</si>
  <si>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</si>
  <si>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</si>
  <si>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</si>
  <si>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</si>
  <si>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</si>
  <si>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</si>
  <si>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</si>
  <si>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</si>
  <si>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</si>
  <si>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</si>
  <si>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</si>
  <si>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</si>
  <si>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</si>
  <si>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</si>
  <si>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</si>
  <si>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</si>
  <si>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</si>
  <si>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</si>
  <si>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</si>
  <si>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</si>
  <si>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</si>
  <si>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</si>
  <si>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</si>
  <si>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</si>
  <si>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</si>
  <si>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</si>
  <si>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</si>
  <si>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</si>
  <si>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</si>
  <si>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</si>
  <si>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</si>
  <si>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</si>
  <si>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</si>
  <si>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</si>
  <si>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</si>
  <si>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</si>
  <si>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</si>
  <si>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</si>
  <si>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</si>
  <si>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</si>
  <si>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</si>
  <si>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</si>
  <si>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</si>
  <si>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</si>
  <si>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</si>
  <si>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</si>
  <si>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</si>
  <si>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</si>
  <si>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</si>
  <si>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</si>
  <si>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</si>
  <si>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</si>
  <si>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</si>
  <si>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</si>
  <si>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</si>
  <si>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</si>
  <si>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</si>
  <si>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</si>
  <si>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</si>
  <si>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</si>
  <si>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</si>
  <si>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</si>
  <si>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</si>
  <si>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</si>
  <si>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</si>
  <si>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</si>
  <si>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</si>
  <si>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</si>
  <si>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</si>
  <si>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</si>
  <si>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</si>
  <si>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</si>
  <si>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</si>
  <si>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</si>
  <si>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</si>
  <si>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</si>
  <si>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</si>
  <si>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</si>
  <si>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</si>
  <si>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</si>
  <si>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</si>
  <si>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</si>
  <si>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</si>
  <si>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</si>
  <si>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</si>
  <si>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</si>
  <si>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</si>
  <si>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</si>
  <si>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</si>
  <si>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</si>
  <si>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</si>
  <si>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</si>
  <si>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</si>
  <si>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</si>
  <si>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</si>
  <si>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</si>
  <si>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</si>
  <si>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</si>
  <si>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</si>
  <si>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</si>
  <si>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</si>
  <si>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</si>
  <si>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</si>
  <si>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</si>
  <si>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</si>
  <si>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</si>
  <si>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</si>
  <si>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</si>
  <si>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</si>
  <si>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</si>
  <si>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</si>
  <si>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</si>
  <si>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</si>
  <si>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</si>
  <si>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</si>
  <si>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</si>
  <si>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</si>
  <si>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</si>
  <si>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</si>
  <si>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</si>
  <si>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</si>
  <si>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</si>
  <si>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</si>
  <si>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</si>
  <si>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</si>
  <si>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</si>
  <si>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</si>
  <si>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</si>
  <si>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</si>
  <si>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</si>
  <si>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</si>
  <si>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</si>
  <si>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</si>
  <si>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</si>
  <si>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</si>
  <si>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</si>
  <si>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</si>
  <si>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</si>
  <si>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</si>
  <si>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</si>
  <si>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</si>
  <si>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</si>
  <si>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</si>
  <si>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</si>
  <si>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</si>
  <si>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</si>
  <si>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</si>
  <si>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</si>
  <si>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</si>
  <si>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</si>
  <si>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</si>
  <si>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</si>
  <si>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</si>
  <si>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</si>
  <si>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</si>
  <si>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</si>
  <si>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</si>
  <si>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</si>
  <si>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</si>
  <si>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</si>
  <si>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</si>
  <si>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</si>
  <si>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</si>
  <si>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</si>
  <si>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</si>
  <si>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</si>
  <si>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</si>
  <si>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</si>
  <si>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</si>
  <si>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</si>
  <si>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</si>
  <si>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</si>
  <si>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</si>
  <si>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</si>
  <si>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</si>
  <si>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</si>
  <si>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</si>
  <si>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</si>
  <si>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</si>
  <si>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</si>
  <si>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</si>
  <si>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</si>
  <si>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</si>
  <si>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</si>
  <si>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</si>
  <si>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</si>
  <si>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</si>
  <si>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</si>
  <si>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</si>
  <si>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</si>
  <si>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</si>
  <si>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</si>
  <si>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</si>
  <si>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</si>
  <si>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</si>
  <si>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</si>
  <si>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</si>
  <si>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</si>
  <si>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</si>
  <si>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</si>
  <si>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</si>
  <si>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</si>
  <si>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</si>
  <si>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</si>
  <si>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</si>
  <si>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</si>
  <si>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</si>
  <si>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</si>
  <si>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</si>
  <si>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</si>
  <si>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</si>
  <si>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</si>
  <si>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</si>
  <si>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</si>
  <si>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</si>
  <si>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</si>
  <si>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</si>
  <si>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</si>
  <si>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</si>
  <si>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</si>
  <si>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</si>
  <si>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</si>
  <si>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</si>
  <si>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</si>
  <si>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</si>
  <si>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</si>
  <si>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</si>
  <si>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</si>
  <si>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</si>
  <si>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</si>
  <si>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</si>
  <si>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</si>
  <si>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</si>
  <si>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</si>
  <si>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</si>
  <si>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</si>
  <si>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</si>
  <si>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</si>
  <si>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</si>
  <si>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</si>
  <si>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</si>
  <si>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</si>
  <si>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</si>
  <si>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</si>
  <si>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</si>
  <si>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</si>
  <si>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</si>
  <si>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</si>
  <si>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</si>
  <si>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</si>
  <si>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</si>
  <si>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</si>
  <si>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</si>
  <si>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</si>
  <si>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</si>
  <si>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</si>
  <si>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</si>
  <si>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</si>
  <si>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</si>
  <si>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</si>
  <si>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</si>
  <si>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</si>
  <si>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</si>
  <si>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</si>
  <si>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</si>
  <si>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</si>
  <si>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</si>
  <si>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</si>
  <si>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</si>
  <si>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</si>
  <si>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</si>
  <si>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</si>
  <si>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</si>
  <si>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</si>
  <si>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</si>
  <si>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</si>
  <si>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</si>
  <si>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</si>
  <si>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</si>
  <si>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</si>
  <si>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</si>
  <si>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</si>
  <si>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</si>
  <si>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</si>
  <si>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</si>
  <si>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</si>
  <si>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</si>
  <si>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</si>
  <si>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</si>
  <si>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</si>
  <si>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</si>
  <si>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</si>
  <si>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</si>
  <si>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</si>
  <si>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</si>
  <si>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</si>
  <si>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</si>
  <si>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</si>
  <si>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</si>
  <si>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</si>
  <si>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</si>
  <si>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</si>
  <si>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</si>
  <si>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</si>
  <si>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</si>
  <si>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</si>
  <si>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</si>
  <si>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</si>
  <si>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</si>
  <si>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</si>
  <si>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</si>
  <si>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</si>
  <si>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</si>
  <si>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</si>
  <si>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</si>
  <si>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</si>
  <si>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</si>
  <si>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</si>
  <si>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</si>
  <si>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</si>
  <si>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</si>
  <si>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</si>
  <si>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</si>
  <si>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</si>
  <si>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</si>
  <si>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</si>
  <si>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</si>
  <si>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</si>
  <si>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</si>
  <si>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</si>
  <si>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</si>
  <si>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</si>
  <si>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</si>
  <si>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</si>
  <si>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</si>
  <si>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</si>
  <si>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</si>
  <si>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</si>
  <si>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</si>
  <si>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</si>
  <si>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</si>
  <si>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</si>
  <si>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</si>
  <si>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</si>
  <si>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</si>
  <si>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</si>
  <si>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</si>
  <si>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</si>
  <si>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</si>
  <si>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</si>
  <si>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</si>
  <si>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</si>
  <si>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</si>
  <si>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</si>
  <si>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</si>
  <si>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</si>
  <si>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</si>
  <si>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</si>
  <si>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</si>
  <si>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</si>
  <si>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</si>
  <si>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</si>
  <si>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</si>
  <si>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</si>
  <si>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</si>
  <si>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</si>
  <si>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</si>
  <si>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</si>
  <si>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</si>
  <si>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</si>
  <si>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</si>
  <si>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</si>
  <si>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</si>
  <si>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</si>
  <si>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</si>
  <si>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</si>
  <si>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</si>
  <si>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</si>
  <si>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</si>
  <si>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</si>
  <si>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</si>
  <si>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</si>
  <si>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</si>
  <si>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</si>
  <si>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</si>
  <si>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</si>
  <si>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</si>
  <si>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</si>
  <si>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</si>
  <si>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</si>
  <si>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</si>
  <si>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</si>
  <si>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</si>
  <si>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</si>
  <si>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</si>
  <si>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</si>
  <si>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</si>
  <si>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</si>
  <si>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</si>
  <si>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</si>
  <si>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</si>
  <si>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</si>
  <si>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</si>
  <si>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</si>
  <si>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</si>
  <si>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</si>
  <si>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</si>
  <si>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</si>
  <si>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</si>
  <si>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</si>
  <si>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</si>
  <si>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</si>
  <si>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</si>
  <si>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</si>
  <si>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</si>
  <si>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</si>
  <si>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</si>
  <si>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</si>
  <si>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</si>
  <si>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</si>
  <si>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</si>
  <si>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</si>
  <si>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</si>
  <si>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</si>
  <si>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</si>
  <si>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</si>
  <si>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</si>
  <si>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</si>
  <si>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</si>
  <si>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</si>
  <si>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</si>
  <si>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</si>
  <si>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</si>
  <si>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</si>
  <si>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</si>
  <si>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</si>
  <si>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</si>
  <si>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</si>
  <si>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</si>
  <si>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</si>
  <si>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</si>
  <si>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</si>
  <si>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</si>
  <si>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</si>
  <si>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</si>
  <si>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</si>
  <si>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</si>
  <si>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</si>
  <si>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</si>
  <si>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</si>
  <si>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</si>
  <si>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</si>
  <si>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</si>
  <si>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</si>
  <si>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</si>
  <si>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</si>
  <si>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</si>
  <si>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</si>
  <si>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</si>
  <si>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</si>
  <si>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</si>
  <si>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</si>
  <si>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</si>
  <si>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</si>
  <si>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</si>
  <si>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</si>
  <si>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</si>
  <si>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</si>
  <si>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</si>
  <si>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</si>
  <si>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</si>
  <si>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</si>
  <si>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</si>
  <si>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</si>
  <si>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</si>
  <si>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</si>
  <si>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</si>
  <si>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</si>
  <si>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</si>
  <si>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</si>
  <si>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</si>
  <si>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</si>
  <si>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</si>
  <si>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</si>
  <si>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</si>
  <si>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</si>
  <si>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</si>
  <si>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</si>
  <si>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</si>
  <si>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</si>
  <si>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</si>
  <si>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</si>
  <si>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</si>
  <si>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</si>
  <si>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</si>
  <si>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</si>
  <si>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</si>
  <si>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</si>
  <si>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</si>
  <si>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</si>
  <si>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</si>
  <si>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</si>
  <si>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</si>
  <si>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</si>
  <si>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</si>
  <si>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</si>
  <si>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</si>
  <si>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</si>
  <si>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</si>
  <si>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</si>
  <si>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</si>
  <si>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</si>
  <si>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</si>
  <si>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</si>
  <si>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</si>
  <si>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</si>
  <si>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</si>
  <si>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</si>
  <si>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</si>
  <si>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</si>
  <si>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</si>
  <si>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</si>
  <si>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</si>
  <si>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</si>
  <si>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</si>
  <si>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</si>
  <si>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</si>
  <si>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</si>
  <si>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</si>
  <si>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</si>
  <si>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</si>
  <si>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</si>
  <si>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</si>
  <si>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</si>
  <si>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</si>
  <si>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</si>
  <si>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</si>
  <si>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</si>
  <si>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</si>
  <si>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</si>
  <si>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</si>
  <si>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</si>
  <si>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</si>
  <si>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</si>
  <si>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</si>
  <si>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</si>
  <si>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</si>
  <si>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</si>
  <si>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</si>
  <si>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</si>
  <si>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</si>
  <si>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</si>
  <si>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</si>
  <si>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</si>
  <si>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</si>
  <si>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</si>
  <si>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</si>
  <si>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</si>
  <si>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</si>
  <si>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</si>
  <si>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</si>
  <si>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</si>
  <si>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</si>
  <si>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</si>
  <si>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</si>
  <si>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</si>
  <si>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</si>
  <si>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</si>
  <si>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</si>
  <si>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</si>
  <si>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</si>
  <si>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</si>
  <si>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</si>
  <si>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</si>
  <si>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</si>
  <si>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</si>
  <si>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</si>
  <si>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</si>
  <si>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</si>
  <si>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</si>
  <si>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</si>
  <si>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</si>
  <si>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</si>
  <si>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</si>
  <si>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</si>
  <si>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</si>
  <si>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</si>
  <si>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</si>
  <si>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</si>
  <si>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</si>
  <si>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</si>
  <si>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</si>
  <si>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</si>
  <si>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</si>
  <si>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</si>
  <si>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</si>
  <si>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</si>
  <si>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</si>
  <si>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</si>
  <si>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</si>
  <si>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</si>
  <si>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</si>
  <si>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</si>
  <si>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</si>
  <si>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</si>
  <si>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</si>
  <si>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</si>
  <si>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</si>
  <si>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</si>
  <si>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</si>
  <si>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</si>
  <si>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</si>
  <si>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</si>
  <si>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</si>
  <si>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</si>
  <si>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</si>
  <si>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</si>
  <si>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</si>
  <si>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</si>
  <si>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</si>
  <si>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</si>
  <si>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</si>
  <si>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</si>
  <si>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</si>
  <si>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</si>
  <si>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</si>
  <si>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</si>
  <si>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</si>
  <si>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</si>
  <si>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</si>
  <si>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</si>
  <si>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</si>
  <si>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</si>
  <si>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</si>
  <si>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</si>
  <si>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</si>
  <si>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</si>
  <si>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</si>
  <si>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</si>
  <si>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</si>
  <si>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</si>
  <si>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</si>
  <si>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</si>
  <si>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</si>
  <si>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</si>
  <si>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</si>
  <si>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</si>
  <si>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</si>
  <si>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</si>
  <si>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</si>
  <si>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</si>
  <si>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</si>
  <si>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</si>
  <si>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</si>
  <si>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</si>
  <si>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</si>
  <si>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</si>
  <si>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</si>
  <si>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</si>
  <si>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</si>
  <si>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</si>
  <si>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</si>
  <si>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</si>
  <si>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</si>
  <si>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</si>
  <si>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</si>
  <si>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</si>
  <si>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</si>
  <si>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</si>
  <si>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</si>
  <si>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</si>
  <si>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</si>
  <si>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</si>
  <si>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</si>
  <si>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</si>
  <si>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</si>
  <si>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</si>
  <si>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</si>
  <si>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</si>
  <si>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</si>
  <si>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</si>
  <si>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</si>
  <si>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</si>
  <si>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</si>
  <si>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</si>
  <si>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</si>
  <si>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</si>
  <si>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</si>
  <si>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</si>
  <si>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</si>
  <si>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</si>
  <si>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</si>
  <si>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</si>
  <si>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</si>
  <si>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</si>
  <si>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</si>
  <si>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</si>
  <si>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</si>
  <si>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</si>
  <si>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</si>
  <si>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</si>
  <si>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</si>
  <si>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</si>
  <si>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</si>
  <si>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</si>
  <si>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</si>
  <si>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</si>
  <si>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</si>
  <si>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</si>
  <si>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</si>
  <si>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</si>
  <si>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</si>
  <si>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</si>
  <si>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</si>
  <si>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</si>
  <si>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</si>
  <si>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</si>
  <si>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</si>
  <si>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</si>
  <si>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</si>
  <si>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</si>
  <si>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</si>
  <si>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</si>
  <si>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</si>
  <si>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</si>
  <si>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</si>
  <si>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</si>
  <si>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</si>
  <si>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</si>
  <si>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</si>
  <si>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</si>
  <si>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</si>
  <si>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</si>
  <si>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</si>
  <si>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</si>
  <si>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</si>
  <si>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</si>
  <si>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</si>
  <si>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</si>
  <si>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</si>
  <si>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</si>
  <si>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</si>
  <si>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</si>
  <si>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</si>
  <si>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</si>
  <si>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</si>
  <si>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</si>
  <si>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</si>
  <si>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</si>
  <si>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</si>
  <si>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</si>
  <si>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</si>
  <si>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</si>
  <si>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</si>
  <si>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</si>
  <si>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</si>
  <si>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</si>
  <si>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</si>
  <si>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</si>
  <si>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</si>
  <si>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</si>
  <si>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</si>
  <si>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</si>
  <si>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</si>
  <si>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</si>
  <si>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</si>
  <si>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</si>
  <si>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</si>
  <si>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</si>
  <si>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</si>
  <si>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</si>
  <si>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</si>
  <si>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</si>
  <si>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</si>
  <si>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</si>
  <si>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</si>
  <si>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</si>
  <si>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</si>
  <si>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</si>
  <si>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</si>
  <si>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</si>
  <si>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</si>
  <si>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</si>
  <si>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</si>
  <si>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</si>
  <si>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</si>
  <si>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</si>
  <si>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</si>
  <si>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</si>
  <si>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</si>
  <si>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</si>
  <si>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</si>
  <si>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</si>
  <si>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</si>
  <si>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</si>
  <si>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</si>
  <si>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</si>
  <si>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</si>
  <si>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</si>
  <si>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</si>
  <si>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</si>
  <si>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</si>
  <si>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</si>
  <si>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</si>
  <si>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</si>
  <si>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</si>
  <si>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</si>
  <si>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</si>
  <si>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</si>
  <si>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</si>
  <si>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</si>
  <si>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</si>
  <si>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</si>
  <si>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</si>
  <si>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</si>
  <si>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</si>
  <si>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</si>
  <si>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</si>
  <si>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</si>
  <si>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</si>
  <si>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</si>
  <si>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</si>
  <si>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</si>
  <si>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</si>
  <si>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</si>
  <si>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</si>
  <si>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</si>
  <si>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</si>
  <si>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</si>
  <si>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</si>
  <si>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</si>
  <si>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</si>
  <si>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</si>
  <si>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</si>
  <si>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</si>
  <si>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</si>
  <si>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</si>
  <si>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</si>
  <si>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</si>
  <si>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</si>
  <si>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</si>
  <si>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</si>
  <si>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</si>
  <si>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</si>
  <si>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</si>
  <si>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</si>
  <si>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</si>
  <si>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</si>
  <si>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</si>
  <si>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</si>
  <si>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</si>
  <si>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</si>
  <si>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</si>
  <si>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</si>
  <si>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</si>
  <si>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</si>
  <si>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</si>
  <si>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</si>
  <si>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</si>
  <si>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</si>
  <si>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</si>
  <si>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</si>
  <si>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</si>
  <si>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</si>
  <si>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</si>
  <si>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</si>
  <si>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</si>
  <si>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</si>
  <si>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</si>
  <si>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</si>
  <si>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</si>
  <si>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</si>
  <si>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</si>
  <si>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</si>
  <si>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</si>
  <si>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</si>
  <si>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</si>
  <si>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</si>
  <si>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</si>
  <si>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</si>
  <si>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</si>
  <si>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</si>
  <si>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</si>
  <si>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</si>
  <si>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</si>
  <si>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</si>
  <si>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</si>
  <si>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</si>
  <si>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</si>
  <si>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</si>
  <si>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</si>
  <si>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</si>
  <si>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</si>
  <si>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</si>
  <si>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</si>
  <si>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</si>
  <si>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</si>
  <si>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</si>
  <si>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</si>
  <si>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</si>
  <si>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</si>
  <si>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</si>
  <si>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</si>
  <si>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</si>
  <si>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</si>
  <si>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</si>
  <si>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</si>
  <si>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</si>
  <si>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</si>
  <si>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</si>
  <si>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</si>
  <si>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</si>
  <si>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</si>
  <si>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</si>
  <si>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</si>
  <si>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</si>
  <si>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</si>
  <si>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</si>
  <si>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</si>
  <si>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</si>
  <si>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</si>
  <si>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</si>
  <si>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</si>
  <si>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</si>
  <si>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</si>
  <si>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</si>
  <si>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</si>
  <si>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</si>
  <si>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</si>
  <si>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</si>
  <si>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</si>
  <si>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</si>
  <si>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</si>
  <si>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</si>
  <si>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</si>
  <si>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</si>
  <si>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</si>
  <si>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</si>
  <si>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</si>
  <si>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</si>
  <si>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</si>
  <si>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</si>
  <si>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</si>
  <si>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</si>
  <si>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</si>
  <si>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</si>
  <si>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</si>
  <si>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</si>
  <si>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</si>
  <si>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</si>
  <si>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</si>
  <si>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</si>
  <si>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</si>
  <si>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</si>
  <si>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</si>
  <si>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</si>
  <si>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</si>
  <si>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</si>
  <si>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</si>
  <si>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</si>
  <si>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</si>
  <si>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</si>
  <si>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</si>
  <si>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</si>
  <si>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</si>
  <si>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</si>
  <si>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</si>
  <si>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</si>
  <si>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</si>
  <si>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</si>
  <si>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</si>
  <si>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</si>
  <si>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</si>
  <si>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</si>
  <si>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</si>
  <si>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</si>
  <si>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</si>
  <si>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</si>
  <si>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</si>
  <si>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</si>
  <si>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</si>
  <si>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</si>
  <si>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</si>
  <si>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</si>
  <si>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</si>
  <si>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</si>
  <si>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</si>
  <si>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</si>
  <si>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</si>
  <si>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</si>
  <si>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</si>
  <si>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</si>
  <si>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</si>
  <si>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</si>
  <si>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</si>
  <si>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</si>
  <si>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</si>
  <si>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</si>
  <si>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</si>
  <si>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</si>
  <si>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</si>
  <si>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</si>
  <si>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</si>
  <si>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</si>
  <si>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</si>
  <si>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</si>
  <si>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</si>
  <si>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</si>
  <si>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</si>
  <si>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</si>
  <si>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</si>
  <si>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</si>
  <si>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</si>
  <si>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</si>
  <si>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</si>
  <si>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</si>
  <si>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</si>
  <si>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</si>
  <si>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</si>
  <si>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</si>
  <si>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</si>
  <si>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</si>
  <si>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</si>
  <si>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</si>
  <si>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</si>
  <si>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</si>
  <si>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</si>
  <si>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</si>
  <si>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</si>
  <si>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</si>
  <si>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</si>
  <si>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</si>
  <si>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</si>
  <si>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</si>
  <si>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</si>
  <si>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</si>
  <si>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</si>
  <si>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</si>
  <si>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</si>
  <si>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</si>
  <si>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</si>
  <si>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</si>
  <si>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</si>
  <si>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</si>
  <si>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</si>
  <si>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</si>
  <si>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</si>
  <si>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</si>
  <si>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</si>
  <si>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</si>
  <si>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</si>
  <si>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</si>
  <si>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</si>
  <si>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</si>
  <si>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</si>
  <si>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</si>
  <si>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</si>
  <si>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</si>
  <si>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</si>
  <si>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</si>
  <si>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</si>
  <si>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</si>
  <si>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</si>
  <si>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</si>
  <si>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</si>
  <si>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</si>
  <si>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</si>
  <si>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</si>
  <si>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</si>
  <si>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</si>
  <si>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</si>
  <si>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</si>
  <si>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</si>
  <si>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</si>
  <si>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</si>
  <si>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</si>
  <si>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</si>
  <si>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</si>
  <si>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</si>
  <si>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</si>
  <si>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</si>
  <si>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</si>
  <si>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</si>
  <si>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</si>
  <si>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</si>
  <si>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</si>
  <si>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</si>
  <si>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</si>
  <si>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</si>
  <si>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</si>
  <si>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</si>
  <si>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</si>
  <si>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</si>
  <si>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</si>
  <si>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</si>
  <si>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</si>
  <si>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</si>
  <si>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</si>
  <si>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</si>
  <si>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</si>
  <si>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</si>
  <si>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</si>
  <si>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</si>
  <si>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</si>
  <si>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</si>
  <si>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</si>
  <si>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</si>
  <si>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</si>
  <si>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</si>
  <si>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</si>
  <si>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</si>
  <si>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</si>
  <si>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</si>
  <si>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</si>
  <si>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</si>
  <si>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</si>
  <si>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</si>
  <si>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</si>
  <si>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</si>
  <si>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</si>
  <si>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</si>
  <si>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</si>
  <si>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</si>
  <si>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</si>
  <si>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</si>
  <si>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</si>
  <si>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</si>
  <si>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</si>
  <si>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</si>
  <si>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</si>
  <si>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</si>
  <si>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</si>
  <si>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</si>
  <si>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</si>
  <si>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</si>
  <si>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</si>
  <si>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</si>
  <si>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</si>
  <si>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</si>
  <si>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</si>
  <si>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</si>
  <si>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</si>
  <si>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</si>
  <si>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</si>
  <si>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</si>
  <si>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</si>
  <si>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</si>
  <si>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</si>
  <si>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</si>
  <si>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</si>
  <si>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</si>
  <si>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</si>
  <si>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</si>
  <si>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</si>
  <si>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</si>
  <si>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</si>
  <si>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</si>
  <si>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</si>
  <si>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</si>
  <si>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</si>
  <si>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</si>
  <si>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</si>
  <si>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</si>
  <si>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</si>
  <si>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</si>
  <si>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</si>
  <si>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</si>
  <si>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</si>
  <si>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</si>
  <si>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</si>
  <si>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</si>
  <si>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</si>
  <si>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</si>
  <si>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</si>
  <si>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</si>
  <si>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</si>
  <si>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</si>
  <si>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</si>
  <si>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</si>
  <si>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</si>
  <si>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</si>
  <si>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</si>
  <si>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</si>
  <si>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</si>
  <si>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</si>
  <si>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</si>
  <si>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</si>
  <si>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</si>
  <si>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</si>
  <si>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</si>
  <si>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</si>
  <si>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</si>
  <si>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</si>
  <si>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</si>
  <si>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</si>
  <si>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</si>
  <si>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</si>
  <si>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</si>
  <si>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</si>
  <si>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</si>
  <si>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</si>
  <si>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</si>
  <si>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</si>
  <si>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</si>
  <si>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</si>
  <si>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</si>
  <si>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</si>
  <si>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</si>
  <si>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</si>
  <si>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</si>
  <si>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</si>
  <si>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</si>
  <si>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</si>
  <si>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</si>
  <si>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</si>
  <si>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</si>
  <si>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</si>
  <si>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</si>
  <si>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</si>
  <si>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</si>
  <si>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</si>
  <si>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</si>
  <si>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</si>
  <si>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</si>
  <si>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</si>
  <si>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</si>
  <si>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</si>
  <si>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</si>
  <si>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</si>
  <si>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</si>
  <si>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</si>
  <si>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</si>
  <si>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</si>
  <si>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</si>
  <si>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</si>
  <si>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</si>
  <si>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</si>
  <si>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</si>
  <si>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</si>
  <si>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</si>
  <si>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</si>
  <si>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</si>
  <si>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</si>
  <si>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</si>
  <si>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</si>
  <si>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</si>
  <si>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</si>
  <si>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</si>
  <si>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</si>
  <si>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</si>
  <si>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</si>
  <si>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</si>
  <si>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</si>
  <si>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</si>
  <si>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</si>
  <si>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</si>
  <si>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</si>
  <si>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</si>
  <si>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</si>
  <si>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</si>
  <si>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</si>
  <si>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</si>
  <si>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</si>
  <si>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</si>
  <si>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</si>
  <si>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</si>
  <si>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</si>
  <si>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</si>
  <si>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</si>
  <si>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</si>
  <si>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</si>
  <si>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</si>
  <si>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</si>
  <si>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</si>
  <si>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</si>
  <si>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</si>
  <si>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</si>
  <si>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</si>
  <si>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</si>
  <si>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</si>
  <si>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</si>
  <si>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</si>
  <si>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</si>
  <si>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</si>
  <si>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</si>
  <si>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</si>
  <si>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</si>
  <si>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</si>
  <si>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</si>
  <si>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</si>
  <si>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</si>
  <si>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</si>
  <si>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</si>
  <si>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</si>
  <si>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</si>
  <si>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</si>
  <si>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</si>
  <si>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</si>
  <si>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</si>
  <si>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</si>
  <si>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</si>
  <si>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</si>
  <si>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</si>
  <si>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</si>
  <si>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</si>
  <si>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</si>
  <si>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</si>
  <si>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</si>
  <si>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</si>
  <si>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</si>
  <si>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</si>
  <si>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</si>
  <si>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</si>
  <si>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</si>
  <si>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</si>
  <si>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</si>
  <si>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</si>
  <si>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</si>
  <si>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</si>
  <si>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</si>
  <si>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</si>
  <si>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</si>
  <si>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</si>
  <si>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</si>
  <si>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</si>
  <si>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</si>
  <si>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</si>
  <si>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</si>
  <si>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</si>
  <si>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</si>
  <si>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</si>
  <si>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</si>
  <si>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</si>
  <si>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</si>
  <si>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</si>
  <si>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</si>
  <si>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</si>
  <si>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</si>
  <si>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</si>
  <si>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</si>
  <si>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</si>
  <si>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</si>
  <si>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</si>
  <si>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</si>
  <si>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</si>
  <si>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</si>
  <si>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</si>
  <si>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</si>
  <si>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</si>
  <si>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</si>
  <si>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</si>
  <si>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</si>
  <si>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</si>
  <si>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</si>
  <si>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</si>
  <si>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</si>
  <si>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</si>
  <si>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</si>
  <si>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</si>
  <si>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</si>
  <si>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</si>
  <si>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</si>
  <si>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</si>
  <si>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</si>
  <si>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</si>
  <si>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</si>
  <si>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</si>
  <si>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</si>
  <si>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</si>
  <si>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</si>
  <si>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</si>
  <si>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</si>
  <si>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</si>
  <si>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</si>
  <si>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</si>
  <si>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</si>
  <si>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</si>
  <si>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</si>
  <si>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</si>
  <si>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</si>
  <si>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</si>
  <si>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</si>
  <si>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</si>
  <si>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</si>
  <si>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</si>
  <si>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</si>
  <si>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</si>
  <si>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</si>
  <si>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</si>
  <si>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</si>
  <si>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</si>
  <si>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</si>
  <si>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</si>
  <si>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</si>
  <si>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</si>
  <si>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</si>
  <si>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</si>
  <si>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</si>
  <si>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</si>
  <si>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</si>
  <si>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</si>
  <si>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</si>
  <si>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</si>
  <si>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</si>
  <si>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</si>
  <si>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</si>
  <si>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</si>
  <si>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</si>
  <si>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</si>
  <si>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</si>
  <si>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</si>
  <si>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</si>
  <si>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</si>
  <si>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</si>
  <si>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</si>
  <si>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</si>
  <si>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</si>
  <si>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</si>
  <si>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</si>
  <si>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</si>
  <si>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</si>
  <si>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</si>
  <si>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</si>
  <si>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</si>
  <si>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</si>
  <si>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</si>
  <si>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</si>
  <si>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</si>
  <si>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</si>
  <si>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</si>
  <si>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</si>
  <si>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</si>
  <si>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</si>
  <si>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</si>
  <si>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</si>
  <si>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</si>
  <si>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</si>
  <si>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</si>
  <si>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</si>
  <si>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</si>
  <si>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</si>
  <si>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</si>
  <si>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</si>
  <si>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</si>
  <si>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</si>
  <si>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</si>
  <si>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</si>
  <si>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</si>
  <si>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</si>
  <si>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</si>
  <si>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</si>
  <si>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</si>
  <si>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</si>
  <si>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</si>
  <si>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</si>
  <si>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</si>
  <si>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</si>
  <si>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</si>
  <si>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</si>
  <si>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</si>
  <si>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</si>
  <si>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</si>
  <si>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</si>
  <si>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</si>
  <si>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</si>
  <si>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</si>
  <si>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</si>
  <si>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</si>
  <si>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</si>
  <si>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</si>
  <si>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</si>
  <si>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</si>
  <si>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</si>
  <si>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</si>
  <si>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</si>
  <si>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</si>
  <si>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</si>
  <si>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</si>
  <si>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</si>
  <si>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</si>
  <si>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</si>
  <si>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</si>
  <si>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</si>
  <si>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</si>
  <si>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</si>
  <si>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</si>
  <si>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</si>
  <si>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</si>
  <si>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</si>
  <si>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</si>
  <si>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</si>
  <si>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</si>
  <si>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</si>
  <si>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</si>
  <si>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</si>
  <si>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</si>
  <si>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</si>
  <si>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</si>
  <si>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</si>
  <si>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</si>
  <si>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</si>
  <si>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</si>
  <si>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</si>
  <si>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</si>
  <si>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</si>
  <si>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</si>
  <si>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</si>
  <si>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</si>
  <si>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</si>
  <si>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</si>
  <si>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</si>
  <si>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</si>
  <si>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</si>
  <si>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</si>
  <si>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</si>
  <si>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</si>
  <si>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</si>
  <si>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</si>
  <si>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</si>
  <si>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</si>
  <si>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</si>
  <si>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</si>
  <si>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</si>
  <si>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</si>
  <si>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</si>
  <si>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</si>
  <si>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</si>
  <si>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</si>
  <si>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</si>
  <si>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</si>
  <si>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</si>
  <si>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</si>
  <si>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</si>
  <si>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</si>
  <si>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</si>
  <si>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</si>
  <si>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</si>
  <si>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</si>
  <si>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</si>
  <si>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</si>
  <si>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</si>
  <si>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</si>
  <si>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</si>
  <si>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</si>
  <si>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</si>
  <si>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</si>
  <si>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</si>
  <si>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</si>
  <si>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</si>
  <si>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</si>
  <si>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</si>
  <si>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</si>
  <si>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</si>
  <si>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</si>
  <si>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</si>
  <si>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</si>
  <si>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</si>
  <si>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</si>
  <si>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</si>
  <si>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</si>
  <si>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</si>
  <si>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</si>
  <si>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</si>
  <si>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</si>
  <si>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</si>
  <si>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</si>
  <si>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</si>
  <si>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</si>
  <si>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</si>
  <si>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</si>
  <si>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</si>
  <si>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</si>
  <si>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</si>
  <si>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</si>
  <si>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</si>
  <si>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</si>
  <si>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</si>
  <si>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</si>
  <si>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</si>
  <si>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</si>
  <si>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</si>
  <si>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</si>
  <si>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</si>
  <si>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</si>
  <si>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</si>
  <si>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</si>
  <si>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</si>
  <si>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</si>
  <si>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</si>
  <si>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</si>
  <si>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</si>
  <si>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</si>
  <si>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</si>
  <si>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</si>
  <si>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</si>
  <si>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</si>
  <si>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</si>
  <si>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</si>
  <si>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</si>
  <si>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</si>
  <si>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</si>
  <si>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</si>
  <si>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</si>
  <si>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</si>
  <si>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</si>
  <si>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</si>
  <si>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</si>
  <si>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</si>
  <si>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</si>
  <si>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</si>
  <si>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</si>
  <si>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</si>
  <si>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</si>
  <si>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</si>
  <si>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</si>
  <si>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</si>
  <si>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</si>
  <si>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</si>
  <si>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</si>
  <si>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</si>
  <si>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</si>
  <si>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</si>
  <si>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</si>
  <si>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</si>
  <si>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</si>
  <si>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</si>
  <si>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</si>
  <si>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</si>
  <si>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</si>
  <si>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</si>
  <si>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</si>
  <si>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</si>
  <si>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</si>
  <si>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</si>
  <si>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</si>
  <si>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</si>
  <si>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</si>
  <si>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</si>
  <si>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</si>
  <si>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</si>
  <si>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</si>
  <si>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</si>
  <si>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</si>
  <si>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</si>
  <si>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</si>
  <si>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</si>
  <si>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</si>
  <si>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</si>
  <si>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</si>
  <si>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</si>
  <si>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</si>
  <si>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</si>
  <si>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</si>
  <si>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</si>
  <si>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</si>
  <si>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</si>
  <si>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</si>
  <si>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</si>
  <si>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</si>
  <si>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</si>
  <si>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</si>
  <si>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</si>
  <si>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</si>
  <si>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</si>
  <si>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</si>
  <si>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</si>
  <si>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</si>
  <si>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</si>
  <si>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</si>
  <si>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</si>
  <si>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</si>
  <si>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</si>
  <si>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</si>
  <si>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</si>
  <si>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</si>
  <si>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</si>
  <si>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</si>
  <si>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</si>
  <si>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</si>
  <si>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</si>
  <si>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</si>
  <si>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</si>
  <si>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</si>
  <si>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</si>
  <si>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</si>
  <si>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</si>
  <si>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</si>
  <si>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</si>
  <si>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</si>
  <si>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</si>
  <si>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</si>
  <si>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</si>
  <si>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</si>
  <si>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</si>
  <si>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</si>
  <si>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</si>
  <si>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</si>
  <si>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</si>
  <si>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</si>
  <si>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</si>
  <si>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</si>
  <si>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</si>
  <si>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</si>
  <si>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</si>
  <si>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</si>
  <si>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</si>
  <si>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</si>
  <si>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</si>
  <si>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</si>
  <si>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</si>
  <si>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</si>
  <si>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</si>
  <si>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</si>
  <si>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</si>
  <si>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</si>
  <si>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</si>
  <si>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</si>
  <si>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</si>
  <si>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</si>
  <si>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</si>
  <si>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</si>
  <si>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</si>
  <si>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</si>
  <si>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</si>
  <si>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</si>
  <si>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</si>
  <si>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</si>
  <si>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</si>
  <si>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</si>
  <si>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</si>
  <si>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</si>
  <si>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</si>
  <si>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</si>
  <si>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</si>
  <si>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</si>
  <si>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</si>
  <si>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</si>
  <si>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</si>
  <si>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</si>
  <si>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</si>
  <si>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</si>
  <si>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</si>
  <si>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</si>
  <si>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</si>
  <si>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</si>
  <si>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</si>
  <si>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</si>
  <si>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</si>
  <si>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</si>
  <si>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</si>
  <si>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</si>
  <si>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</si>
  <si>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</si>
  <si>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</si>
  <si>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</si>
  <si>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</si>
  <si>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</si>
  <si>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</si>
  <si>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</si>
  <si>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</si>
  <si>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</si>
  <si>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</si>
  <si>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</si>
  <si>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</si>
  <si>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</si>
  <si>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</si>
  <si>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</si>
  <si>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</si>
  <si>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</si>
  <si>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</si>
  <si>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</si>
  <si>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</si>
  <si>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</si>
  <si>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</si>
  <si>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</si>
  <si>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</si>
  <si>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</si>
  <si>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</si>
  <si>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</si>
  <si>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</si>
  <si>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</si>
  <si>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</si>
  <si>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</si>
  <si>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</si>
  <si>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</si>
  <si>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</si>
  <si>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</si>
  <si>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</si>
  <si>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</si>
  <si>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</si>
  <si>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</si>
  <si>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</si>
  <si>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</si>
  <si>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</si>
  <si>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</si>
  <si>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</si>
  <si>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</si>
  <si>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</si>
  <si>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</si>
  <si>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</si>
  <si>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</si>
  <si>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</si>
  <si>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</si>
  <si>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</si>
  <si>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</si>
  <si>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</si>
  <si>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</si>
  <si>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</si>
  <si>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</si>
  <si>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</si>
  <si>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</si>
  <si>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</si>
  <si>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</si>
  <si>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</si>
  <si>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</si>
  <si>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</si>
  <si>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</si>
  <si>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</si>
  <si>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</si>
  <si>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</si>
  <si>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</si>
  <si>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</si>
  <si>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</si>
  <si>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</si>
  <si>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</si>
  <si>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</si>
  <si>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</si>
  <si>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</si>
  <si>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</si>
  <si>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</si>
  <si>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</si>
  <si>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</si>
  <si>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</si>
  <si>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</si>
  <si>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</si>
  <si>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</si>
  <si>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</si>
  <si>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</si>
  <si>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</si>
  <si>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</si>
  <si>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</si>
  <si>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</si>
  <si>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</si>
  <si>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</si>
  <si>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</si>
  <si>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</si>
  <si>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</si>
  <si>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</si>
  <si>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</si>
  <si>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</si>
  <si>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</si>
  <si>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</si>
  <si>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</si>
  <si>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</si>
  <si>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</si>
  <si>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</si>
  <si>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</si>
  <si>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</si>
  <si>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</si>
  <si>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</si>
  <si>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</si>
  <si>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</si>
  <si>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</si>
  <si>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</si>
  <si>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</si>
  <si>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</si>
  <si>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</si>
  <si>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</si>
  <si>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</si>
  <si>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</si>
  <si>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</si>
  <si>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</si>
  <si>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</si>
  <si>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</si>
  <si>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</si>
  <si>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</si>
  <si>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</si>
  <si>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</si>
  <si>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</si>
  <si>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</si>
  <si>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</si>
  <si>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</si>
  <si>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</si>
  <si>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</si>
  <si>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</si>
  <si>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</si>
  <si>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</si>
  <si>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</si>
  <si>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</si>
  <si>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</si>
  <si>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</si>
  <si>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</si>
  <si>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</si>
  <si>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</si>
  <si>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</si>
  <si>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</si>
  <si>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</si>
  <si>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</si>
  <si>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</si>
  <si>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</si>
  <si>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</si>
  <si>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</si>
  <si>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</si>
  <si>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</si>
  <si>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</si>
  <si>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</si>
  <si>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</si>
  <si>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</si>
  <si>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</si>
  <si>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</si>
  <si>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</si>
  <si>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</si>
  <si>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</si>
  <si>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</si>
  <si>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</si>
  <si>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</si>
  <si>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</si>
  <si>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</si>
  <si>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</si>
  <si>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</si>
  <si>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</si>
  <si>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</si>
  <si>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</si>
  <si>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</si>
  <si>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</si>
  <si>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</si>
  <si>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</si>
  <si>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</si>
  <si>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</si>
  <si>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</si>
  <si>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</si>
  <si>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</si>
  <si>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</si>
  <si>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</si>
  <si>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</si>
  <si>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</si>
  <si>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</si>
  <si>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</si>
  <si>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</si>
  <si>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</si>
  <si>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</si>
  <si>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</si>
  <si>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</si>
  <si>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</si>
  <si>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</si>
  <si>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</si>
  <si>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</si>
  <si>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</si>
  <si>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</si>
  <si>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</si>
  <si>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</si>
  <si>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</si>
  <si>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</si>
  <si>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</si>
  <si>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</si>
  <si>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</si>
  <si>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</si>
  <si>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</si>
  <si>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</si>
  <si>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</si>
  <si>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</si>
  <si>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</si>
  <si>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</si>
  <si>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</si>
  <si>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</si>
  <si>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</si>
  <si>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</si>
  <si>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</si>
  <si>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</si>
  <si>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</si>
  <si>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</si>
  <si>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</si>
  <si>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</si>
  <si>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</si>
  <si>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</si>
  <si>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</si>
  <si>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</si>
  <si>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</si>
  <si>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</si>
  <si>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</si>
  <si>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</si>
  <si>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</si>
  <si>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</si>
  <si>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</si>
  <si>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</si>
  <si>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</si>
  <si>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</si>
  <si>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</si>
  <si>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</si>
  <si>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</si>
  <si>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</si>
  <si>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</si>
  <si>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</si>
  <si>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</si>
  <si>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</si>
  <si>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</si>
  <si>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</si>
  <si>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</si>
  <si>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</si>
  <si>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</si>
  <si>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</si>
  <si>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</si>
  <si>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</si>
  <si>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</si>
  <si>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</si>
  <si>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</si>
  <si>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</si>
  <si>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</si>
  <si>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</si>
  <si>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</si>
  <si>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</si>
  <si>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</si>
  <si>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</si>
  <si>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</si>
  <si>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</si>
  <si>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</si>
  <si>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</si>
  <si>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</si>
  <si>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</si>
  <si>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</si>
  <si>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</si>
  <si>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</si>
  <si>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</si>
  <si>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</si>
  <si>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</si>
  <si>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</si>
  <si>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</si>
  <si>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</si>
  <si>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</si>
  <si>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</si>
  <si>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</si>
  <si>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</si>
  <si>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</si>
  <si>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</si>
  <si>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</si>
  <si>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</si>
  <si>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</si>
  <si>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</si>
  <si>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</si>
  <si>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</si>
  <si>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</si>
  <si>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</si>
  <si>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</si>
  <si>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</si>
  <si>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</si>
  <si>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</si>
  <si>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</si>
  <si>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</si>
  <si>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</si>
  <si>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</si>
  <si>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</si>
  <si>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</si>
  <si>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</si>
  <si>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</si>
  <si>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</si>
  <si>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</si>
  <si>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</si>
  <si>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</si>
  <si>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</si>
  <si>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</si>
  <si>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</si>
  <si>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</si>
  <si>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</si>
  <si>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</si>
  <si>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</si>
  <si>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</si>
  <si>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</si>
  <si>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</si>
  <si>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</si>
  <si>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</si>
  <si>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</si>
  <si>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</si>
  <si>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</si>
  <si>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</si>
  <si>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</si>
  <si>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</si>
  <si>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</si>
  <si>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</si>
  <si>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</si>
  <si>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</si>
  <si>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</si>
  <si>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</si>
  <si>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</si>
  <si>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</si>
  <si>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</si>
  <si>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</si>
  <si>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</si>
  <si>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</si>
  <si>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</si>
  <si>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</si>
  <si>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</si>
  <si>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</si>
  <si>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</si>
  <si>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</si>
  <si>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</si>
  <si>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</si>
  <si>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</si>
  <si>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</si>
  <si>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</si>
  <si>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</si>
  <si>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</si>
  <si>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</si>
  <si>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</si>
  <si>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</si>
  <si>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</si>
  <si>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</si>
  <si>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</si>
  <si>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</si>
  <si>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</si>
  <si>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</si>
  <si>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</si>
  <si>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</si>
  <si>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</si>
  <si>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</si>
  <si>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</si>
  <si>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</si>
  <si>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</si>
  <si>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</si>
  <si>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</si>
  <si>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</si>
  <si>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</si>
  <si>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</si>
  <si>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</si>
  <si>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</si>
  <si>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</si>
  <si>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</si>
  <si>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</si>
  <si>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</si>
  <si>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</si>
  <si>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</si>
  <si>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</si>
  <si>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</si>
  <si>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</si>
  <si>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</si>
  <si>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</si>
  <si>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</si>
  <si>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</si>
  <si>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</si>
  <si>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</si>
  <si>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</si>
  <si>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</si>
  <si>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</si>
  <si>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</si>
  <si>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</si>
  <si>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</si>
  <si>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</si>
  <si>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</si>
  <si>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</si>
  <si>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</si>
  <si>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</si>
  <si>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</si>
  <si>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</si>
  <si>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</si>
  <si>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</si>
  <si>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</si>
  <si>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</si>
  <si>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</si>
  <si>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</si>
  <si>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</si>
  <si>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</si>
  <si>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</si>
  <si>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</si>
  <si>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</si>
  <si>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</si>
  <si>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</si>
  <si>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</si>
  <si>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</si>
  <si>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</si>
  <si>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</si>
  <si>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</si>
  <si>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</si>
  <si>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</si>
  <si>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</si>
  <si>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</si>
  <si>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</si>
  <si>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</si>
  <si>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</si>
  <si>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</si>
  <si>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</si>
  <si>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</si>
  <si>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</si>
  <si>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</si>
  <si>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</si>
  <si>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</si>
  <si>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</si>
  <si>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</si>
  <si>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</si>
  <si>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</si>
  <si>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</si>
  <si>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</si>
  <si>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</si>
  <si>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</si>
  <si>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</si>
  <si>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</si>
  <si>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</si>
  <si>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</si>
  <si>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</si>
  <si>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</si>
  <si>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</si>
  <si>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</si>
  <si>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</si>
  <si>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</si>
  <si>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</si>
  <si>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</si>
  <si>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</si>
  <si>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</si>
  <si>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</si>
  <si>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</si>
  <si>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</si>
  <si>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</si>
  <si>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</si>
  <si>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</si>
  <si>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</si>
  <si>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</si>
  <si>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</si>
  <si>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</si>
  <si>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</si>
  <si>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</si>
  <si>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</si>
  <si>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</si>
  <si>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</si>
  <si>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</si>
  <si>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</si>
  <si>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</si>
  <si>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</si>
  <si>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</si>
  <si>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</si>
  <si>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</si>
  <si>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</si>
  <si>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</si>
  <si>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</si>
  <si>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</si>
  <si>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</si>
  <si>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</si>
  <si>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</si>
  <si>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</si>
  <si>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</si>
  <si>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</si>
  <si>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</si>
  <si>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</si>
  <si>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</si>
  <si>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</si>
  <si>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</si>
  <si>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</si>
  <si>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</si>
  <si>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</si>
  <si>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</si>
  <si>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</si>
  <si>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</si>
  <si>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</si>
  <si>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</si>
  <si>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</si>
  <si>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</si>
  <si>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</si>
  <si>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</si>
  <si>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</si>
  <si>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</si>
  <si>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</si>
  <si>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</si>
  <si>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</si>
  <si>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</si>
  <si>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</si>
  <si>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</si>
  <si>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</si>
  <si>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</si>
  <si>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</si>
  <si>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</si>
  <si>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</si>
  <si>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</si>
  <si>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</si>
  <si>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</si>
  <si>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</si>
  <si>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</si>
  <si>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</si>
  <si>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</si>
  <si>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</si>
  <si>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</si>
  <si>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</si>
  <si>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</si>
  <si>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</si>
  <si>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</si>
  <si>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</si>
  <si>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</si>
  <si>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</si>
  <si>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</si>
  <si>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</si>
  <si>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</si>
  <si>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</si>
  <si>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</si>
  <si>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</si>
  <si>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</si>
  <si>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</si>
  <si>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</si>
  <si>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</si>
  <si>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</si>
  <si>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</si>
  <si>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</si>
  <si>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</si>
  <si>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</si>
  <si>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</si>
  <si>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</si>
  <si>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</si>
  <si>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</si>
  <si>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</si>
  <si>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</si>
  <si>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</si>
  <si>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</si>
  <si>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</si>
  <si>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</si>
  <si>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</si>
  <si>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</si>
  <si>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</si>
  <si>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</si>
  <si>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</si>
  <si>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</si>
  <si>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</si>
  <si>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</si>
  <si>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</si>
  <si>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</si>
  <si>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</si>
  <si>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</si>
  <si>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</si>
  <si>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</si>
  <si>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</si>
  <si>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</si>
  <si>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</si>
  <si>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</si>
  <si>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</si>
  <si>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</si>
  <si>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</si>
  <si>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</si>
  <si>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</si>
  <si>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</si>
  <si>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</si>
  <si>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</si>
  <si>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</si>
  <si>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</si>
  <si>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</si>
  <si>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</si>
  <si>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</si>
  <si>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</si>
  <si>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</si>
  <si>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</si>
  <si>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</si>
  <si>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</si>
  <si>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</si>
  <si>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</si>
  <si>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</si>
  <si>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</si>
  <si>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</si>
  <si>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</si>
  <si>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</si>
  <si>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</si>
  <si>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</si>
  <si>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</si>
  <si>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</si>
  <si>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</si>
  <si>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</si>
  <si>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</si>
  <si>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</si>
  <si>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</si>
  <si>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</si>
  <si>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</si>
  <si>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</si>
  <si>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</si>
  <si>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</si>
  <si>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</si>
  <si>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</si>
  <si>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</si>
  <si>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</si>
  <si>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</si>
  <si>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</si>
  <si>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</si>
  <si>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</si>
  <si>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</si>
  <si>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</si>
  <si>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</si>
  <si>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</si>
  <si>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</si>
  <si>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</si>
  <si>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</si>
  <si>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</si>
  <si>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</si>
  <si>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</si>
  <si>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</si>
  <si>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</si>
  <si>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</si>
  <si>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</si>
  <si>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</si>
  <si>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</si>
  <si>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</si>
  <si>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</si>
  <si>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</si>
  <si>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</si>
  <si>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</si>
  <si>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</si>
  <si>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</si>
  <si>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</si>
  <si>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</si>
  <si>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</si>
  <si>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</si>
  <si>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</si>
  <si>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</si>
  <si>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</si>
  <si>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</si>
  <si>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</si>
  <si>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</si>
  <si>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</si>
  <si>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</si>
  <si>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</si>
  <si>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</si>
  <si>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</si>
  <si>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</si>
  <si>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</si>
  <si>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</si>
  <si>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</si>
  <si>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</si>
  <si>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</si>
  <si>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</si>
  <si>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</si>
  <si>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</si>
  <si>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</si>
  <si>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</si>
  <si>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</si>
  <si>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</si>
  <si>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</si>
  <si>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</si>
  <si>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</si>
  <si>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</si>
  <si>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</si>
  <si>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</si>
  <si>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</si>
  <si>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</si>
  <si>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</si>
  <si>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</si>
  <si>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</si>
  <si>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</si>
  <si>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</si>
  <si>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</si>
  <si>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</si>
  <si>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</si>
  <si>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</si>
  <si>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</si>
  <si>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</si>
  <si>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</si>
  <si>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</si>
  <si>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</si>
  <si>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</si>
  <si>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</si>
  <si>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</si>
  <si>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</si>
  <si>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</si>
  <si>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</si>
  <si>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</si>
  <si>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</si>
  <si>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</si>
  <si>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</si>
  <si>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</si>
  <si>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</si>
  <si>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</si>
  <si>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</si>
  <si>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</si>
  <si>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</si>
  <si>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</si>
  <si>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</si>
  <si>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</si>
  <si>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</si>
  <si>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</si>
  <si>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</si>
  <si>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</si>
  <si>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</si>
  <si>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</si>
  <si>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</si>
  <si>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</si>
  <si>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</si>
  <si>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</si>
  <si>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</si>
  <si>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</si>
  <si>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</si>
  <si>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</si>
  <si>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</si>
  <si>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</si>
  <si>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</si>
  <si>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</si>
  <si>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</si>
  <si>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</si>
  <si>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</si>
  <si>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</si>
  <si>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</si>
  <si>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</si>
  <si>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</si>
  <si>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</si>
  <si>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</si>
  <si>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</si>
  <si>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</si>
  <si>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</si>
  <si>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</si>
  <si>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</si>
  <si>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</si>
  <si>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</si>
  <si>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</si>
  <si>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</si>
  <si>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</si>
  <si>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</si>
  <si>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</si>
  <si>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</si>
  <si>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</si>
  <si>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</si>
  <si>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</si>
  <si>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</si>
  <si>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</si>
  <si>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</si>
  <si>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</si>
  <si>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</si>
  <si>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</si>
  <si>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</si>
  <si>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</si>
  <si>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</si>
  <si>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</si>
  <si>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</si>
  <si>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</si>
  <si>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</si>
  <si>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</si>
  <si>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</si>
  <si>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</si>
  <si>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</si>
  <si>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</si>
  <si>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</si>
  <si>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</si>
  <si>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</si>
  <si>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</si>
  <si>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</si>
  <si>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</si>
  <si>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</si>
  <si>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</si>
  <si>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</si>
  <si>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</si>
  <si>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</si>
  <si>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</si>
  <si>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</si>
  <si>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</si>
  <si>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</si>
  <si>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</si>
  <si>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</si>
  <si>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</si>
  <si>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</si>
  <si>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</si>
  <si>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</si>
  <si>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</si>
  <si>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</si>
  <si>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</si>
  <si>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</si>
  <si>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</si>
  <si>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</si>
  <si>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</si>
  <si>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</si>
  <si>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</si>
  <si>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</si>
  <si>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</si>
  <si>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</si>
  <si>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</si>
  <si>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</si>
  <si>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</si>
  <si>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</si>
  <si>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</si>
  <si>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</si>
  <si>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</si>
  <si>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</si>
  <si>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</si>
  <si>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</si>
  <si>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</si>
  <si>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</si>
  <si>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</si>
  <si>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</si>
  <si>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</si>
  <si>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</si>
  <si>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</si>
  <si>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</si>
  <si>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</si>
  <si>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</si>
  <si>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</si>
  <si>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</si>
  <si>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</si>
  <si>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</si>
  <si>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</si>
  <si>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</si>
  <si>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</si>
  <si>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</si>
  <si>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</si>
  <si>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</si>
  <si>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</si>
  <si>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</si>
  <si>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</si>
  <si>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</si>
  <si>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</si>
  <si>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</si>
  <si>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</si>
  <si>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</si>
  <si>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</si>
  <si>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</si>
  <si>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</si>
  <si>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</si>
  <si>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</si>
  <si>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</si>
  <si>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</si>
  <si>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</si>
  <si>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</si>
  <si>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</si>
  <si>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</si>
  <si>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</si>
  <si>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</si>
  <si>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</si>
  <si>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</si>
  <si>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</si>
  <si>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</si>
  <si>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</si>
  <si>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</si>
  <si>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</si>
  <si>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</si>
  <si>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</si>
  <si>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</si>
  <si>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</si>
  <si>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</si>
  <si>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</si>
  <si>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</si>
  <si>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</si>
  <si>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</si>
  <si>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</si>
  <si>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</si>
  <si>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</si>
  <si>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</si>
  <si>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</si>
  <si>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</si>
  <si>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</si>
  <si>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</si>
  <si>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</si>
  <si>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</si>
  <si>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</si>
  <si>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</si>
  <si>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</si>
  <si>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</si>
  <si>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</si>
  <si>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</si>
  <si>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</si>
  <si>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</si>
  <si>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</si>
  <si>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</si>
  <si>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</si>
  <si>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</si>
  <si>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</si>
  <si>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</si>
  <si>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</si>
  <si>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</si>
  <si>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</si>
  <si>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</si>
  <si>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</si>
  <si>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</si>
  <si>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</si>
  <si>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</si>
  <si>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</si>
  <si>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</si>
  <si>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</si>
  <si>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</si>
  <si>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</si>
  <si>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</si>
  <si>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</si>
  <si>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</si>
  <si>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</si>
  <si>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</si>
  <si>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</si>
  <si>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</si>
  <si>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</si>
  <si>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</si>
  <si>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</si>
  <si>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</si>
  <si>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</si>
  <si>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</si>
  <si>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</si>
  <si>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</si>
  <si>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</si>
  <si>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</si>
  <si>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</si>
  <si>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</si>
  <si>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</si>
  <si>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</si>
  <si>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</si>
  <si>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</si>
  <si>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</si>
  <si>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</si>
  <si>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</si>
  <si>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</si>
  <si>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</si>
  <si>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</si>
  <si>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</si>
  <si>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</si>
  <si>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</si>
  <si>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</si>
  <si>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</si>
  <si>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</si>
  <si>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</si>
  <si>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</si>
  <si>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</si>
  <si>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</si>
  <si>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</si>
  <si>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</si>
  <si>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</si>
  <si>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</si>
  <si>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</si>
  <si>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</si>
  <si>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</si>
  <si>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</si>
  <si>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</si>
  <si>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</si>
  <si>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</si>
  <si>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</si>
  <si>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</si>
  <si>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</si>
  <si>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</si>
  <si>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</si>
  <si>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</si>
  <si>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</si>
  <si>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</si>
  <si>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</si>
  <si>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</si>
  <si>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</si>
  <si>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</si>
  <si>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</si>
  <si>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</si>
  <si>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</si>
  <si>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</si>
  <si>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</si>
  <si>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</si>
  <si>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</si>
  <si>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</si>
  <si>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</si>
  <si>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</si>
  <si>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</si>
  <si>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</si>
  <si>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</si>
  <si>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</si>
  <si>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</si>
  <si>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</si>
  <si>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</si>
  <si>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</si>
  <si>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</si>
  <si>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</si>
  <si>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</si>
  <si>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</si>
  <si>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</si>
  <si>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</si>
  <si>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</si>
  <si>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</si>
  <si>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</si>
  <si>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</si>
  <si>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</si>
  <si>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</si>
  <si>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</si>
  <si>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</si>
  <si>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</si>
  <si>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</si>
  <si>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</si>
  <si>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</si>
  <si>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</si>
  <si>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</si>
  <si>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</si>
  <si>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</si>
  <si>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</si>
  <si>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</si>
  <si>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</si>
  <si>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</si>
  <si>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</si>
  <si>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</si>
  <si>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</si>
  <si>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</si>
  <si>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</si>
  <si>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</si>
  <si>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</si>
  <si>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</si>
  <si>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</si>
  <si>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</si>
  <si>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</si>
  <si>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</si>
  <si>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</si>
  <si>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</si>
  <si>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</si>
  <si>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</si>
  <si>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</si>
  <si>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</si>
  <si>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</si>
  <si>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</si>
  <si>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</si>
  <si>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</si>
  <si>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</si>
  <si>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</si>
  <si>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</si>
  <si>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</si>
  <si>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</si>
  <si>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</si>
  <si>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</si>
  <si>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</si>
  <si>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</si>
  <si>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</si>
  <si>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</si>
  <si>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</si>
  <si>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</si>
  <si>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</si>
  <si>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</si>
  <si>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</si>
  <si>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</si>
  <si>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</si>
  <si>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</si>
  <si>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</si>
  <si>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</si>
  <si>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</si>
  <si>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</si>
  <si>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</si>
  <si>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</si>
  <si>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</si>
  <si>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</si>
  <si>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</si>
  <si>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</si>
  <si>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</si>
  <si>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</si>
  <si>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</si>
  <si>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</si>
  <si>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</si>
  <si>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</si>
  <si>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</si>
  <si>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</si>
  <si>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</si>
  <si>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</si>
  <si>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</si>
  <si>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</si>
  <si>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</si>
  <si>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</si>
  <si>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</si>
  <si>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</si>
  <si>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</si>
  <si>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</si>
  <si>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</si>
  <si>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</si>
  <si>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</si>
  <si>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</si>
  <si>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</si>
  <si>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</si>
  <si>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</si>
  <si>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</si>
  <si>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</si>
  <si>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</si>
  <si>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</si>
  <si>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</si>
  <si>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</si>
  <si>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</si>
  <si>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</si>
  <si>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</si>
  <si>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</si>
  <si>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</si>
  <si>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</si>
  <si>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</si>
  <si>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</si>
  <si>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</si>
  <si>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</si>
  <si>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</si>
  <si>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</si>
  <si>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</si>
  <si>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</si>
  <si>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</si>
  <si>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</si>
  <si>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</si>
  <si>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</si>
  <si>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</si>
  <si>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</si>
  <si>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</si>
  <si>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</si>
  <si>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</si>
  <si>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</si>
  <si>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</si>
  <si>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</si>
  <si>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</si>
  <si>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</si>
  <si>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</si>
  <si>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</si>
  <si>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</si>
  <si>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</si>
  <si>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</si>
  <si>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</si>
  <si>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</si>
  <si>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</si>
  <si>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</si>
  <si>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</si>
  <si>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</si>
  <si>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</si>
  <si>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</si>
  <si>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</si>
  <si>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</si>
  <si>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</si>
  <si>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</si>
  <si>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</si>
  <si>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</si>
  <si>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</si>
  <si>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</si>
  <si>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</si>
  <si>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</si>
  <si>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</si>
  <si>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</si>
  <si>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</si>
  <si>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</si>
  <si>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</si>
  <si>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</si>
  <si>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</si>
  <si>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</si>
  <si>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</si>
  <si>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</si>
  <si>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</si>
  <si>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</si>
  <si>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</si>
  <si>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</si>
  <si>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</si>
  <si>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</si>
  <si>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</si>
  <si>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</si>
  <si>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</si>
  <si>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</si>
  <si>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</si>
  <si>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</si>
  <si>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</si>
  <si>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</si>
  <si>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</si>
  <si>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</si>
  <si>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</si>
  <si>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</si>
  <si>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</si>
  <si>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</si>
  <si>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</si>
  <si>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</si>
  <si>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</si>
  <si>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</si>
  <si>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</si>
  <si>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</si>
  <si>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</si>
  <si>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</si>
  <si>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</si>
  <si>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</si>
  <si>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</si>
  <si>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</si>
  <si>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</si>
  <si>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</si>
  <si>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</si>
  <si>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</si>
  <si>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</si>
  <si>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</si>
  <si>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</si>
  <si>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</si>
  <si>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</si>
  <si>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</si>
  <si>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</si>
  <si>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</si>
  <si>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</si>
  <si>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</si>
  <si>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</si>
  <si>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</si>
  <si>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</si>
  <si>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</si>
  <si>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</si>
  <si>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</si>
  <si>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</si>
  <si>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</si>
  <si>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</si>
  <si>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</si>
  <si>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</si>
  <si>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</si>
  <si>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</si>
  <si>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</si>
  <si>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</si>
  <si>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</si>
  <si>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</si>
  <si>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</si>
  <si>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</si>
  <si>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</si>
  <si>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</si>
  <si>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</si>
  <si>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</si>
  <si>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</si>
  <si>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</si>
  <si>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</si>
  <si>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</si>
  <si>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</si>
  <si>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</si>
  <si>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</si>
  <si>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</si>
  <si>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</si>
  <si>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</si>
  <si>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</si>
  <si>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</si>
  <si>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</si>
  <si>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</si>
  <si>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</si>
  <si>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</si>
  <si>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</si>
  <si>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</si>
  <si>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</si>
  <si>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</si>
  <si>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</si>
  <si>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</si>
  <si>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</si>
  <si>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</si>
  <si>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</si>
  <si>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</si>
  <si>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</si>
  <si>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</si>
  <si>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</si>
  <si>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</si>
  <si>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</si>
  <si>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</si>
  <si>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</si>
  <si>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</si>
  <si>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</si>
  <si>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</si>
  <si>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</si>
  <si>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</si>
  <si>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</si>
  <si>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</si>
  <si>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</si>
  <si>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</si>
  <si>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</si>
  <si>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</si>
  <si>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</si>
  <si>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</si>
  <si>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</si>
  <si>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</si>
  <si>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</si>
  <si>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</si>
  <si>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</si>
  <si>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</si>
  <si>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</si>
  <si>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</si>
  <si>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</si>
  <si>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</si>
  <si>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</si>
  <si>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</si>
  <si>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</si>
  <si>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</si>
  <si>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</si>
  <si>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</si>
  <si>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</si>
  <si>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</si>
  <si>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</si>
  <si>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</si>
  <si>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</si>
  <si>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</si>
  <si>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</si>
  <si>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</si>
  <si>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</si>
  <si>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</si>
  <si>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</si>
  <si>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</si>
  <si>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</si>
  <si>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</si>
  <si>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</si>
  <si>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</si>
  <si>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</si>
  <si>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</si>
  <si>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</si>
  <si>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</si>
  <si>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</si>
  <si>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</si>
  <si>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</si>
  <si>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</si>
  <si>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</si>
  <si>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</si>
  <si>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</si>
  <si>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</si>
  <si>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</si>
  <si>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</si>
  <si>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</si>
  <si>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</si>
  <si>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</si>
  <si>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</si>
  <si>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</si>
  <si>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</si>
  <si>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</si>
  <si>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</si>
  <si>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</si>
  <si>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</si>
  <si>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</si>
  <si>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</si>
  <si>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</si>
  <si>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</si>
  <si>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</si>
  <si>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</si>
  <si>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</si>
  <si>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</si>
  <si>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</si>
  <si>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</si>
  <si>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</si>
  <si>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</si>
  <si>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</si>
  <si>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</si>
  <si>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</si>
  <si>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</si>
  <si>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</si>
  <si>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</si>
  <si>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</si>
  <si>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</si>
  <si>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</si>
  <si>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</si>
  <si>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</si>
  <si>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</si>
  <si>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</si>
  <si>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</si>
  <si>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</si>
  <si>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</si>
  <si>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</si>
  <si>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</si>
  <si>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</si>
  <si>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</si>
  <si>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</si>
  <si>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</si>
  <si>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</si>
  <si>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</si>
  <si>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</si>
  <si>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</si>
  <si>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</si>
  <si>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</si>
  <si>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</si>
  <si>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</si>
  <si>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</si>
  <si>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</si>
  <si>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</si>
  <si>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</si>
  <si>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</si>
  <si>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</si>
  <si>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</si>
  <si>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</si>
  <si>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</si>
  <si>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</si>
  <si>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</si>
  <si>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</si>
  <si>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</si>
  <si>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</si>
  <si>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</si>
  <si>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</si>
  <si>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</si>
  <si>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</si>
  <si>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</si>
  <si>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</si>
  <si>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</si>
  <si>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</si>
  <si>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</si>
  <si>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</si>
  <si>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</si>
  <si>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</si>
  <si>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</si>
  <si>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</si>
  <si>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</si>
  <si>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</si>
  <si>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</si>
  <si>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</si>
  <si>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</si>
  <si>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</si>
  <si>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</si>
  <si>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</si>
  <si>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</si>
  <si>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</si>
  <si>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</si>
  <si>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</si>
  <si>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</si>
  <si>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</si>
  <si>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</si>
  <si>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</si>
  <si>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</si>
  <si>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</si>
  <si>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</si>
  <si>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</si>
  <si>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</si>
  <si>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</si>
  <si>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</si>
  <si>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</si>
  <si>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</si>
  <si>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</si>
  <si>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</si>
  <si>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</si>
  <si>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</si>
  <si>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</si>
  <si>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</si>
  <si>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</si>
  <si>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</si>
  <si>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</si>
  <si>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</si>
  <si>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</si>
  <si>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</si>
  <si>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</si>
  <si>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</si>
  <si>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</si>
  <si>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</si>
  <si>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</si>
  <si>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</si>
  <si>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</si>
  <si>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</si>
  <si>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</si>
  <si>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</si>
  <si>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</si>
  <si>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</si>
  <si>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</si>
  <si>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</si>
  <si>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</si>
  <si>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</si>
  <si>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</si>
  <si>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</si>
  <si>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</si>
  <si>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</si>
  <si>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</si>
  <si>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</si>
  <si>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</si>
  <si>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</si>
  <si>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</si>
  <si>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</si>
  <si>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</si>
  <si>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</si>
  <si>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</si>
  <si>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</si>
  <si>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</si>
  <si>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</si>
  <si>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</si>
  <si>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</si>
  <si>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</si>
  <si>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</si>
  <si>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</si>
  <si>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</si>
  <si>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</si>
  <si>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</si>
  <si>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</si>
  <si>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</si>
  <si>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</si>
  <si>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</si>
  <si>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</si>
  <si>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</si>
  <si>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</si>
  <si>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</si>
  <si>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</si>
  <si>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</si>
  <si>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</si>
  <si>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</si>
  <si>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</si>
  <si>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</si>
  <si>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</si>
  <si>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</si>
  <si>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</si>
  <si>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</si>
  <si>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</si>
  <si>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</si>
  <si>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</si>
  <si>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</si>
  <si>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</si>
  <si>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</si>
  <si>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</si>
  <si>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</si>
  <si>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</si>
  <si>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</si>
  <si>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</si>
  <si>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</si>
  <si>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</si>
  <si>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</si>
  <si>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</si>
  <si>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</si>
  <si>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</si>
  <si>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</si>
  <si>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</si>
  <si>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</si>
  <si>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</si>
  <si>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</si>
  <si>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</si>
  <si>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</si>
  <si>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</si>
  <si>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</si>
  <si>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</si>
  <si>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</si>
  <si>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</si>
  <si>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</si>
  <si>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</si>
  <si>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</si>
  <si>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</si>
  <si>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</si>
  <si>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</si>
  <si>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</si>
  <si>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</si>
  <si>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</si>
  <si>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</si>
  <si>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</si>
  <si>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</si>
  <si>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</si>
  <si>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</si>
  <si>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</si>
  <si>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</si>
  <si>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</si>
  <si>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</si>
  <si>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</si>
  <si>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</si>
  <si>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</si>
  <si>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</si>
  <si>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</si>
  <si>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</si>
  <si>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</si>
  <si>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</si>
  <si>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</si>
  <si>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</si>
  <si>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</si>
  <si>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</si>
  <si>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</si>
  <si>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</si>
  <si>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</si>
  <si>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</si>
  <si>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</si>
  <si>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</si>
  <si>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</si>
  <si>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</si>
  <si>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</si>
  <si>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</si>
  <si>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</si>
  <si>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</si>
  <si>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</si>
  <si>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</si>
  <si>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</si>
  <si>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</si>
  <si>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</si>
  <si>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</si>
  <si>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</si>
  <si>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</si>
  <si>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</si>
  <si>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</si>
  <si>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</si>
  <si>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</si>
  <si>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</si>
  <si>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</si>
  <si>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</si>
  <si>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</si>
  <si>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</si>
  <si>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</si>
  <si>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</si>
  <si>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</si>
  <si>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</si>
  <si>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</si>
  <si>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</si>
  <si>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</si>
  <si>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</si>
  <si>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</si>
  <si>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</si>
  <si>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</si>
  <si>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</si>
  <si>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</si>
  <si>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</si>
  <si>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</si>
  <si>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</si>
  <si>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</si>
  <si>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</si>
  <si>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</si>
  <si>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</si>
  <si>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</si>
  <si>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</si>
  <si>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</si>
  <si>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</si>
  <si>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</si>
  <si>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</si>
  <si>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</si>
  <si>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</si>
  <si>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</si>
  <si>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</si>
  <si>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</si>
  <si>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</si>
  <si>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</si>
  <si>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</si>
  <si>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</si>
  <si>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</si>
  <si>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</si>
  <si>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</si>
  <si>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</si>
  <si>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</si>
  <si>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</si>
  <si>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</si>
  <si>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</si>
  <si>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</si>
  <si>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</si>
  <si>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</si>
  <si>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</si>
  <si>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</si>
  <si>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</si>
  <si>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</si>
  <si>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</si>
  <si>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</si>
  <si>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</si>
  <si>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</si>
  <si>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</si>
  <si>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</si>
  <si>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</si>
  <si>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</si>
  <si>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</si>
  <si>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</si>
  <si>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</si>
  <si>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</si>
  <si>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</si>
  <si>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</si>
  <si>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</si>
  <si>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</si>
  <si>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</si>
  <si>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</si>
  <si>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</si>
  <si>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</si>
  <si>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</si>
  <si>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</si>
  <si>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</si>
  <si>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</si>
  <si>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</si>
  <si>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</si>
  <si>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</si>
  <si>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</si>
  <si>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</si>
  <si>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</si>
  <si>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</si>
  <si>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</si>
  <si>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</si>
  <si>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</si>
  <si>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</si>
  <si>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</si>
  <si>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</si>
  <si>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</si>
  <si>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</si>
  <si>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</si>
  <si>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</si>
  <si>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</si>
  <si>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</si>
  <si>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</si>
  <si>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</si>
  <si>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</si>
  <si>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</si>
  <si>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</si>
  <si>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</si>
  <si>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</si>
  <si>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</si>
  <si>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</si>
  <si>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</si>
  <si>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</si>
  <si>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</si>
  <si>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</si>
  <si>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</si>
  <si>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</si>
  <si>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</si>
  <si>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</si>
  <si>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</si>
  <si>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</si>
  <si>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</si>
  <si>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</si>
  <si>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</si>
  <si>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</si>
  <si>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</si>
  <si>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</si>
  <si>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</si>
  <si>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</si>
  <si>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</si>
  <si>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</si>
  <si>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</si>
  <si>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</si>
  <si>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</si>
  <si>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</si>
  <si>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</si>
  <si>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</si>
  <si>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</si>
  <si>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</si>
  <si>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</si>
  <si>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</si>
  <si>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</si>
  <si>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</si>
  <si>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</si>
  <si>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</si>
  <si>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</si>
  <si>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</si>
  <si>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</si>
  <si>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</si>
  <si>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</si>
  <si>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</si>
  <si>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</si>
  <si>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</si>
  <si>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</si>
  <si>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</si>
  <si>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</si>
  <si>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</si>
  <si>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</si>
  <si>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</si>
  <si>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</si>
  <si>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</si>
  <si>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</si>
  <si>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</si>
  <si>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</si>
  <si>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</si>
  <si>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</si>
  <si>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</si>
  <si>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</si>
  <si>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</si>
  <si>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</si>
  <si>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</si>
  <si>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</si>
  <si>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</si>
  <si>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</si>
  <si>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</si>
  <si>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</si>
  <si>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</si>
  <si>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</si>
  <si>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</si>
  <si>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</si>
  <si>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</si>
  <si>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</si>
  <si>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</si>
  <si>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</si>
  <si>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</si>
  <si>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</si>
  <si>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</si>
  <si>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</si>
  <si>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</si>
  <si>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</si>
  <si>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</si>
  <si>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</si>
  <si>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</si>
  <si>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</si>
  <si>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</si>
  <si>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</si>
  <si>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</si>
  <si>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</si>
  <si>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</si>
  <si>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</si>
  <si>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</si>
  <si>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</si>
  <si>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</si>
  <si>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</si>
  <si>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</si>
  <si>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</si>
  <si>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</si>
  <si>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</si>
  <si>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</si>
  <si>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</si>
  <si>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</si>
  <si>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</si>
  <si>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</si>
  <si>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</si>
  <si>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</si>
  <si>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</si>
  <si>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</si>
  <si>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</si>
  <si>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</si>
  <si>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</si>
  <si>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</si>
  <si>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</si>
  <si>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</si>
  <si>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</si>
  <si>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</si>
  <si>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</si>
  <si>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</si>
  <si>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</si>
  <si>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</si>
  <si>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</si>
  <si>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</si>
  <si>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</si>
  <si>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</si>
  <si>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</si>
  <si>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</si>
  <si>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</si>
  <si>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</si>
  <si>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</si>
  <si>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</si>
  <si>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</si>
  <si>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</si>
  <si>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</si>
  <si>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</si>
  <si>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</si>
  <si>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</si>
  <si>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</si>
  <si>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</si>
  <si>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</si>
  <si>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</si>
  <si>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</si>
  <si>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</si>
  <si>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</si>
  <si>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</si>
  <si>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</si>
  <si>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</si>
  <si>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</si>
  <si>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</si>
  <si>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</si>
  <si>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</si>
  <si>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</si>
  <si>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</si>
  <si>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</si>
  <si>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</si>
  <si>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</si>
  <si>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</si>
  <si>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</si>
  <si>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</si>
  <si>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</si>
  <si>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</si>
  <si>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</si>
  <si>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</si>
  <si>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</si>
  <si>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</si>
  <si>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</si>
  <si>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</si>
  <si>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</si>
  <si>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</si>
  <si>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</si>
  <si>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</si>
  <si>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</si>
  <si>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</si>
  <si>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</si>
  <si>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</si>
  <si>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</si>
  <si>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</si>
  <si>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</si>
  <si>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</si>
  <si>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</si>
  <si>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</si>
  <si>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</si>
  <si>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</si>
  <si>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</si>
  <si>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</si>
  <si>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</si>
  <si>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</si>
  <si>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</si>
  <si>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</si>
  <si>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</si>
  <si>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</si>
  <si>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</si>
  <si>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</si>
  <si>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</si>
  <si>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</si>
  <si>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</si>
  <si>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</si>
  <si>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</si>
  <si>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</si>
  <si>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</si>
  <si>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</si>
  <si>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</si>
  <si>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</si>
  <si>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</si>
  <si>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</si>
  <si>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</si>
  <si>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</si>
  <si>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</si>
  <si>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</si>
  <si>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</si>
  <si>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</si>
  <si>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</si>
  <si>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</si>
  <si>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</si>
  <si>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</si>
  <si>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</si>
  <si>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</si>
  <si>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</si>
  <si>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</si>
  <si>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</si>
  <si>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</si>
  <si>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</si>
  <si>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</si>
  <si>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</si>
  <si>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</si>
  <si>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</si>
  <si>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</si>
  <si>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</si>
  <si>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</si>
  <si>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</si>
  <si>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</si>
  <si>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</si>
  <si>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</si>
  <si>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</si>
  <si>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</si>
  <si>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</si>
  <si>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</si>
  <si>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</si>
  <si>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</si>
  <si>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</si>
  <si>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</si>
  <si>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</si>
  <si>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</si>
  <si>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</si>
  <si>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</si>
  <si>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</si>
  <si>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</si>
  <si>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</si>
  <si>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</si>
  <si>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</si>
  <si>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</si>
  <si>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</si>
  <si>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</si>
  <si>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</si>
  <si>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</si>
  <si>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</si>
  <si>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</si>
  <si>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</si>
  <si>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</si>
  <si>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</si>
  <si>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</si>
  <si>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</si>
  <si>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</si>
  <si>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</si>
  <si>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</si>
  <si>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</si>
  <si>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</si>
  <si>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</si>
  <si>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</si>
  <si>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</si>
  <si>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</si>
  <si>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</si>
  <si>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</si>
  <si>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</si>
  <si>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</si>
  <si>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</si>
  <si>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</si>
  <si>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</si>
  <si>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</si>
  <si>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</si>
  <si>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</si>
  <si>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</si>
  <si>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</si>
  <si>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</si>
  <si>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</si>
  <si>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</si>
  <si>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</si>
  <si>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</si>
  <si>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</si>
  <si>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</si>
  <si>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</si>
  <si>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</si>
  <si>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</si>
  <si>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</si>
  <si>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</si>
  <si>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</si>
  <si>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</si>
  <si>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</si>
  <si>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</si>
  <si>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</si>
  <si>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</si>
  <si>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</si>
  <si>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</si>
  <si>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</si>
  <si>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</si>
  <si>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</si>
  <si>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</si>
  <si>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</si>
  <si>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</si>
  <si>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</si>
  <si>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</si>
  <si>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</si>
  <si>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</si>
  <si>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</si>
  <si>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</si>
  <si>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</si>
  <si>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</si>
  <si>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</si>
  <si>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</si>
  <si>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</si>
  <si>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</si>
  <si>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</si>
  <si>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</si>
  <si>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</si>
  <si>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</si>
  <si>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</si>
  <si>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</si>
  <si>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</si>
  <si>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</si>
  <si>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</si>
  <si>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</si>
  <si>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</si>
  <si>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</si>
  <si>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</si>
  <si>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</si>
  <si>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</si>
  <si>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</si>
  <si>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</si>
  <si>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</si>
  <si>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</si>
  <si>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</si>
  <si>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</si>
  <si>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</si>
  <si>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</si>
  <si>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</si>
  <si>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</si>
  <si>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</si>
  <si>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</si>
  <si>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</si>
  <si>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</si>
  <si>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</si>
  <si>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</si>
  <si>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</si>
  <si>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</si>
  <si>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</si>
  <si>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</si>
  <si>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</si>
  <si>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</si>
  <si>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</si>
  <si>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</si>
  <si>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</si>
  <si>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</si>
  <si>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</si>
  <si>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</si>
  <si>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</si>
  <si>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</si>
  <si>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</si>
  <si>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</si>
  <si>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</si>
  <si>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</si>
  <si>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</si>
  <si>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</si>
  <si>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</si>
  <si>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</si>
  <si>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</si>
  <si>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</si>
  <si>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</si>
  <si>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</si>
  <si>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</si>
  <si>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</si>
  <si>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</si>
  <si>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</si>
  <si>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</si>
  <si>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</si>
  <si>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</si>
  <si>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</si>
  <si>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</si>
  <si>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</si>
  <si>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</si>
  <si>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</si>
  <si>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</si>
  <si>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</si>
  <si>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</si>
  <si>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</si>
  <si>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</si>
  <si>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</si>
  <si>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</si>
  <si>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</si>
  <si>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</si>
  <si>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</si>
  <si>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</si>
  <si>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</si>
  <si>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</si>
  <si>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</si>
  <si>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</si>
  <si>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</si>
  <si>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</si>
  <si>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</si>
  <si>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</si>
  <si>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</si>
  <si>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</si>
  <si>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</si>
  <si>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</si>
  <si>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</si>
  <si>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</si>
  <si>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</si>
  <si>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</si>
  <si>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</si>
  <si>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</si>
  <si>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</si>
  <si>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</si>
  <si>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</si>
  <si>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</si>
  <si>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</si>
  <si>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</si>
  <si>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</si>
  <si>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</si>
  <si>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</si>
  <si>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</si>
  <si>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</si>
  <si>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</si>
  <si>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</si>
  <si>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</si>
  <si>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</si>
  <si>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</si>
  <si>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</si>
  <si>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</si>
  <si>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</si>
  <si>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</si>
  <si>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</si>
  <si>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</si>
  <si>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</si>
  <si>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</si>
  <si>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</si>
  <si>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</si>
  <si>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</si>
  <si>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</si>
  <si>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</si>
  <si>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</si>
  <si>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</si>
  <si>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</si>
  <si>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</si>
  <si>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</si>
  <si>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</si>
  <si>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</si>
  <si>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</si>
  <si>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</si>
  <si>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</si>
  <si>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</si>
  <si>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</si>
  <si>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</si>
  <si>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</si>
  <si>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</si>
  <si>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</si>
  <si>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</si>
  <si>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</si>
  <si>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</si>
  <si>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</si>
  <si>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</si>
  <si>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</si>
  <si>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</si>
  <si>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</si>
  <si>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</si>
  <si>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</si>
  <si>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</si>
  <si>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</si>
  <si>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</si>
  <si>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</si>
  <si>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</si>
  <si>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</si>
  <si>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</si>
  <si>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</si>
  <si>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</si>
  <si>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</si>
  <si>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</si>
  <si>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</si>
  <si>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</si>
  <si>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</si>
  <si>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</si>
  <si>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</si>
  <si>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</si>
  <si>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</si>
  <si>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</si>
  <si>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</si>
  <si>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</si>
  <si>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</si>
  <si>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</si>
  <si>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</si>
  <si>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</si>
  <si>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</si>
  <si>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</si>
  <si>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</si>
  <si>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</si>
  <si>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</si>
  <si>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</si>
  <si>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</si>
  <si>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</si>
  <si>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</si>
  <si>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</si>
  <si>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</si>
  <si>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</si>
  <si>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</si>
  <si>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</si>
  <si>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</si>
  <si>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</si>
  <si>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</si>
  <si>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</si>
  <si>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</si>
  <si>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</si>
  <si>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</si>
  <si>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</si>
  <si>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</si>
  <si>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</si>
  <si>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</si>
  <si>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</si>
  <si>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</si>
  <si>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</si>
  <si>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</si>
  <si>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</si>
  <si>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</si>
  <si>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</si>
  <si>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</si>
  <si>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</si>
  <si>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</si>
  <si>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</si>
  <si>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</si>
  <si>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</si>
  <si>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</si>
  <si>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</si>
  <si>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</si>
  <si>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</si>
  <si>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</si>
  <si>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</si>
  <si>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</si>
  <si>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</si>
  <si>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</si>
  <si>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</si>
  <si>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</si>
  <si>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</si>
  <si>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</si>
  <si>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</si>
  <si>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</si>
  <si>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</si>
  <si>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</si>
  <si>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</si>
  <si>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</si>
  <si>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</si>
  <si>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</si>
  <si>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</si>
  <si>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</si>
  <si>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</si>
  <si>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</si>
  <si>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</si>
  <si>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</si>
  <si>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</si>
  <si>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</si>
  <si>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</si>
  <si>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</si>
  <si>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</si>
  <si>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</si>
  <si>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</si>
  <si>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</si>
  <si>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</si>
  <si>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</si>
  <si>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</si>
  <si>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</si>
  <si>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</si>
  <si>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</si>
  <si>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</si>
  <si>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</si>
  <si>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</si>
  <si>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</si>
  <si>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</si>
  <si>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</si>
  <si>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</si>
  <si>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</si>
  <si>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</si>
  <si>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</si>
  <si>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</si>
  <si>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</si>
  <si>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</si>
  <si>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</si>
  <si>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</si>
  <si>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</si>
  <si>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</si>
  <si>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</si>
  <si>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</si>
  <si>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</si>
  <si>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</si>
  <si>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</si>
  <si>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</si>
  <si>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</si>
  <si>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</si>
  <si>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</si>
  <si>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</si>
  <si>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</si>
  <si>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</si>
  <si>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</si>
  <si>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</si>
  <si>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</si>
  <si>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</si>
  <si>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</si>
  <si>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</si>
  <si>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</si>
  <si>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</si>
  <si>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</si>
  <si>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</si>
  <si>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</si>
  <si>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</si>
  <si>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</si>
  <si>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</si>
  <si>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</si>
  <si>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</si>
  <si>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</si>
  <si>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</si>
  <si>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</si>
  <si>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</si>
  <si>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</si>
  <si>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</si>
  <si>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</si>
  <si>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</si>
  <si>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</si>
  <si>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</si>
  <si>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</si>
  <si>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</si>
  <si>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</si>
  <si>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</si>
  <si>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</si>
  <si>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</si>
  <si>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</si>
  <si>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</si>
  <si>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</si>
  <si>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</si>
  <si>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</si>
  <si>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</si>
  <si>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</si>
  <si>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</si>
  <si>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</si>
  <si>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</si>
  <si>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</si>
  <si>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</si>
  <si>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</si>
  <si>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</si>
  <si>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</si>
  <si>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</si>
  <si>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</si>
  <si>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</si>
  <si>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</si>
  <si>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</si>
  <si>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</si>
  <si>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</si>
  <si>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</si>
  <si>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</si>
  <si>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</si>
  <si>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</si>
  <si>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</si>
  <si>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</si>
  <si>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</si>
  <si>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</si>
  <si>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</si>
  <si>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</si>
  <si>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</si>
  <si>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</si>
  <si>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</si>
  <si>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</si>
  <si>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</si>
  <si>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</si>
  <si>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</si>
  <si>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</si>
  <si>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</si>
  <si>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</si>
  <si>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</si>
  <si>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</si>
  <si>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</si>
  <si>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</si>
  <si>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</si>
  <si>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</si>
  <si>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</si>
  <si>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</si>
  <si>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</si>
  <si>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</si>
  <si>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</si>
  <si>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</si>
  <si>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</si>
  <si>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</si>
  <si>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</si>
  <si>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</si>
  <si>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</si>
  <si>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</si>
  <si>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</si>
  <si>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</si>
  <si>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</si>
  <si>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</si>
  <si>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</si>
  <si>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</si>
  <si>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</si>
  <si>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</si>
  <si>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</si>
  <si>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</si>
  <si>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</si>
  <si>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</si>
  <si>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</si>
  <si>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</si>
  <si>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</si>
  <si>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</si>
  <si>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</si>
  <si>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</si>
  <si>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</si>
  <si>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</si>
  <si>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</si>
  <si>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</si>
  <si>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</si>
  <si>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</si>
  <si>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</si>
  <si>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</si>
  <si>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</si>
  <si>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</si>
  <si>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</si>
  <si>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</si>
  <si>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</si>
  <si>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</si>
  <si>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</si>
  <si>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</si>
  <si>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</si>
  <si>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</si>
  <si>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</si>
  <si>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</si>
  <si>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</si>
  <si>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</si>
  <si>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</si>
  <si>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</si>
  <si>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</si>
  <si>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</si>
  <si>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</si>
  <si>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</si>
  <si>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</si>
  <si>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</si>
  <si>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</si>
  <si>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</si>
  <si>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</si>
  <si>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</si>
  <si>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</si>
  <si>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</si>
  <si>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</si>
  <si>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</si>
  <si>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</si>
  <si>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</si>
  <si>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</si>
  <si>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</si>
  <si>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</si>
  <si>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</si>
  <si>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</si>
  <si>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</si>
  <si>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</si>
  <si>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</si>
  <si>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</si>
  <si>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</si>
  <si>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</si>
  <si>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</si>
  <si>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</si>
  <si>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</si>
  <si>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</si>
  <si>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</si>
  <si>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</si>
  <si>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</si>
  <si>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</si>
  <si>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</si>
  <si>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</si>
  <si>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</si>
  <si>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</si>
  <si>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</si>
  <si>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</si>
  <si>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</si>
  <si>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</si>
  <si>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</si>
  <si>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</si>
  <si>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</si>
  <si>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</si>
  <si>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</si>
  <si>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</si>
  <si>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</si>
  <si>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</si>
  <si>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</si>
  <si>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</si>
  <si>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</si>
  <si>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</si>
  <si>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</si>
  <si>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</si>
  <si>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</si>
  <si>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</si>
  <si>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</si>
  <si>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</si>
  <si>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</si>
  <si>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</si>
  <si>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</si>
  <si>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</si>
  <si>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</si>
  <si>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</si>
  <si>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</si>
  <si>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</si>
  <si>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</si>
  <si>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</si>
  <si>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</si>
  <si>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</si>
  <si>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</si>
  <si>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</si>
  <si>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</si>
  <si>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</si>
  <si>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</si>
  <si>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</si>
  <si>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</si>
  <si>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</si>
  <si>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</si>
  <si>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</si>
  <si>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</si>
  <si>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</si>
  <si>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</si>
  <si>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</si>
  <si>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</si>
  <si>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</si>
  <si>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</si>
  <si>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</si>
  <si>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</si>
  <si>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</si>
  <si>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</si>
  <si>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</si>
  <si>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</si>
  <si>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</si>
  <si>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</si>
  <si>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</si>
  <si>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</si>
  <si>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</si>
  <si>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</si>
  <si>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</si>
  <si>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</si>
  <si>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</si>
  <si>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</si>
  <si>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</si>
  <si>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</si>
  <si>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</si>
  <si>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</si>
  <si>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</si>
  <si>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</si>
  <si>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</si>
  <si>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</si>
  <si>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</si>
  <si>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</si>
  <si>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</si>
  <si>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</si>
  <si>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</si>
  <si>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</si>
  <si>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</si>
  <si>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</si>
  <si>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</si>
  <si>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</si>
  <si>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</si>
  <si>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</si>
  <si>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</si>
  <si>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</si>
  <si>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</si>
  <si>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</si>
  <si>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</si>
  <si>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</si>
  <si>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</si>
  <si>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</si>
  <si>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</si>
  <si>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</si>
  <si>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</si>
  <si>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</si>
  <si>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</si>
  <si>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</si>
  <si>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</si>
  <si>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</si>
  <si>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</si>
  <si>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</si>
  <si>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</si>
  <si>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</si>
  <si>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</si>
  <si>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</si>
  <si>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</si>
  <si>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</si>
  <si>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</si>
  <si>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</si>
  <si>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</si>
  <si>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</si>
  <si>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</si>
  <si>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</si>
  <si>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</si>
  <si>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</si>
  <si>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</si>
  <si>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</si>
  <si>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</si>
  <si>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</si>
  <si>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</si>
  <si>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</si>
  <si>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</si>
  <si>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</si>
  <si>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</si>
  <si>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</si>
  <si>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</si>
  <si>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</si>
  <si>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</si>
  <si>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</si>
  <si>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</si>
  <si>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</si>
  <si>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</si>
  <si>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</si>
  <si>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</si>
  <si>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</si>
  <si>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</si>
  <si>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</si>
  <si>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</si>
  <si>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</si>
  <si>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</si>
  <si>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</si>
  <si>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</si>
  <si>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</si>
  <si>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</si>
  <si>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</si>
  <si>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</si>
  <si>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</si>
  <si>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</si>
  <si>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</si>
  <si>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</si>
  <si>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</si>
  <si>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</si>
  <si>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</si>
  <si>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</si>
  <si>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</si>
  <si>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</si>
  <si>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</si>
  <si>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</si>
  <si>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</si>
  <si>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</si>
  <si>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</si>
  <si>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</si>
  <si>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</si>
  <si>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</si>
  <si>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</si>
  <si>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</si>
  <si>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</si>
  <si>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</si>
  <si>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</si>
  <si>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</si>
  <si>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</si>
  <si>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</si>
  <si>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</si>
  <si>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</si>
  <si>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</si>
  <si>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</si>
  <si>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</si>
  <si>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</si>
  <si>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</si>
  <si>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</si>
  <si>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</si>
  <si>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</si>
  <si>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</si>
  <si>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</si>
  <si>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</si>
  <si>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</si>
  <si>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</si>
  <si>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</si>
  <si>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</si>
  <si>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</si>
  <si>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</si>
  <si>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</si>
  <si>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</si>
  <si>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</si>
  <si>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</si>
  <si>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</si>
  <si>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</si>
  <si>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</si>
  <si>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</si>
  <si>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</si>
  <si>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</si>
  <si>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</si>
  <si>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</si>
  <si>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</si>
  <si>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</si>
  <si>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</si>
  <si>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</si>
  <si>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</si>
  <si>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</si>
  <si>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</si>
  <si>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</si>
  <si>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</si>
  <si>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</si>
  <si>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</si>
  <si>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</si>
  <si>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</si>
  <si>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</si>
  <si>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</si>
  <si>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</si>
  <si>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</si>
  <si>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</si>
  <si>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</si>
  <si>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</si>
  <si>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</si>
  <si>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</si>
  <si>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</si>
  <si>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</si>
  <si>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</si>
  <si>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</si>
  <si>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</si>
  <si>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</si>
  <si>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</si>
  <si>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</si>
  <si>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</si>
  <si>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</si>
  <si>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</si>
  <si>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</si>
  <si>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</si>
  <si>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</si>
  <si>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</si>
  <si>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</si>
  <si>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</si>
  <si>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</si>
  <si>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</si>
  <si>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</si>
  <si>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</si>
  <si>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</si>
  <si>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</si>
  <si>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</si>
  <si>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</si>
  <si>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</si>
  <si>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</si>
  <si>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</si>
  <si>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</si>
  <si>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</si>
  <si>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</si>
  <si>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</si>
  <si>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</si>
  <si>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</si>
  <si>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</si>
  <si>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</si>
  <si>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</si>
  <si>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</si>
  <si>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</si>
  <si>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</si>
  <si>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</si>
  <si>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</si>
  <si>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</si>
  <si>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</si>
  <si>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</si>
  <si>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</si>
  <si>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</si>
  <si>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</si>
  <si>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</si>
  <si>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</si>
  <si>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</si>
  <si>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</si>
  <si>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</si>
  <si>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</si>
  <si>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</si>
  <si>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</si>
  <si>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</si>
  <si>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</si>
  <si>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</si>
  <si>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</si>
  <si>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</si>
  <si>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</si>
  <si>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</si>
  <si>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</si>
  <si>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</si>
  <si>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</si>
  <si>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</si>
  <si>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</si>
  <si>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</si>
  <si>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</si>
  <si>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</si>
  <si>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</si>
  <si>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</si>
  <si>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</si>
  <si>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</si>
  <si>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</si>
  <si>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</si>
  <si>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</si>
  <si>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</si>
  <si>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</si>
  <si>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</si>
  <si>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</si>
  <si>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</si>
  <si>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</si>
  <si>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</si>
  <si>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</si>
  <si>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</si>
  <si>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</si>
  <si>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</si>
  <si>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</si>
  <si>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</si>
  <si>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</si>
  <si>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</si>
  <si>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</si>
  <si>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</si>
  <si>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</si>
  <si>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</si>
  <si>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</si>
  <si>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</si>
  <si>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</si>
  <si>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</si>
  <si>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</si>
  <si>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</si>
  <si>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</si>
  <si>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</si>
  <si>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</si>
  <si>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</si>
  <si>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</si>
  <si>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</si>
  <si>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</si>
  <si>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</si>
  <si>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</si>
  <si>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</si>
  <si>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</si>
  <si>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</si>
  <si>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</si>
  <si>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</si>
  <si>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</si>
  <si>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</si>
  <si>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</si>
  <si>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</si>
  <si>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</si>
  <si>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</si>
  <si>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</si>
  <si>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</si>
  <si>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</si>
  <si>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</si>
  <si>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</si>
  <si>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</si>
  <si>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</si>
  <si>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</si>
  <si>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</si>
  <si>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</si>
  <si>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</si>
  <si>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</si>
  <si>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</si>
  <si>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</si>
  <si>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</si>
  <si>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</si>
  <si>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</si>
  <si>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</si>
  <si>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</si>
  <si>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</si>
  <si>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</si>
  <si>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</si>
  <si>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</si>
  <si>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</si>
  <si>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</si>
  <si>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</si>
  <si>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</si>
  <si>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</si>
  <si>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</si>
  <si>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</si>
  <si>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</si>
  <si>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</si>
  <si>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</si>
  <si>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</si>
  <si>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</si>
  <si>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</si>
  <si>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</si>
  <si>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</si>
  <si>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</si>
  <si>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</si>
  <si>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</si>
  <si>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</si>
  <si>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</si>
  <si>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</si>
  <si>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</si>
  <si>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</si>
  <si>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</si>
  <si>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</si>
  <si>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</si>
  <si>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</si>
  <si>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</si>
  <si>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</si>
  <si>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</si>
  <si>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</si>
  <si>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</si>
  <si>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</si>
  <si>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</si>
  <si>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</si>
  <si>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</si>
  <si>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</si>
  <si>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</si>
  <si>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</si>
  <si>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</si>
  <si>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</si>
  <si>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</si>
  <si>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</si>
  <si>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</si>
  <si>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</si>
  <si>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</si>
  <si>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</si>
  <si>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</si>
  <si>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</si>
  <si>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</si>
  <si>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</si>
  <si>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</si>
  <si>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</si>
  <si>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</si>
  <si>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</si>
  <si>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</si>
  <si>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</si>
  <si>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</si>
  <si>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</si>
  <si>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</si>
  <si>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</si>
  <si>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</si>
  <si>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</si>
  <si>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</si>
  <si>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</si>
  <si>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</si>
  <si>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</si>
  <si>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</si>
  <si>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</si>
  <si>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</si>
  <si>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</si>
  <si>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</si>
  <si>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</si>
  <si>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</si>
  <si>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</si>
  <si>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</si>
  <si>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</si>
  <si>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</si>
  <si>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</si>
  <si>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</si>
  <si>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</si>
  <si>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</si>
  <si>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</si>
  <si>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</si>
  <si>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</si>
  <si>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</si>
  <si>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</si>
  <si>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</si>
  <si>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</si>
  <si>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</si>
  <si>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</si>
  <si>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</si>
  <si>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</si>
  <si>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</si>
  <si>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</si>
  <si>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</si>
  <si>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</si>
  <si>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</si>
  <si>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</si>
  <si>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</si>
  <si>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</si>
  <si>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</si>
  <si>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</si>
  <si>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</si>
  <si>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</si>
  <si>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</si>
  <si>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</si>
  <si>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</si>
  <si>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</si>
  <si>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</si>
  <si>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</si>
  <si>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</si>
  <si>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</si>
  <si>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</si>
  <si>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</si>
  <si>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</si>
  <si>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</si>
  <si>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</si>
  <si>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</si>
  <si>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</si>
  <si>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</si>
  <si>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</si>
  <si>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</si>
  <si>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</si>
  <si>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</si>
  <si>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</si>
  <si>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</si>
  <si>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</si>
  <si>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</si>
  <si>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</si>
  <si>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</si>
  <si>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</si>
  <si>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</si>
  <si>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</si>
  <si>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</si>
  <si>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</si>
  <si>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</si>
  <si>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</si>
  <si>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</si>
  <si>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</si>
  <si>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</si>
  <si>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</si>
  <si>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</si>
  <si>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</si>
  <si>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</si>
  <si>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</si>
  <si>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</si>
  <si>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</si>
  <si>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</si>
  <si>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</si>
  <si>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</si>
  <si>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</si>
  <si>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</si>
  <si>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</si>
  <si>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</si>
  <si>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</si>
  <si>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</si>
  <si>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</si>
  <si>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</si>
  <si>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</si>
  <si>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</si>
  <si>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</si>
  <si>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</si>
  <si>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</si>
  <si>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</si>
  <si>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</si>
  <si>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</si>
  <si>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</si>
  <si>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</si>
  <si>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</si>
  <si>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</si>
  <si>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</si>
  <si>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</si>
  <si>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</si>
  <si>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</si>
  <si>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</si>
  <si>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</si>
  <si>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</si>
  <si>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</si>
  <si>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</si>
  <si>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</si>
  <si>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</si>
  <si>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</si>
  <si>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</si>
  <si>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</si>
  <si>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</si>
  <si>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</si>
  <si>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</si>
  <si>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</si>
  <si>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</si>
  <si>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</si>
  <si>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</si>
  <si>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</si>
  <si>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</si>
  <si>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</si>
  <si>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</si>
  <si>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</si>
  <si>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</si>
  <si>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</si>
  <si>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</si>
  <si>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</si>
  <si>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</si>
  <si>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</si>
  <si>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</si>
  <si>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</si>
  <si>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</si>
  <si>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</si>
  <si>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</si>
  <si>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</si>
  <si>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</si>
  <si>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</si>
  <si>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</si>
  <si>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</si>
  <si>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</si>
  <si>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</si>
  <si>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</si>
  <si>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</si>
  <si>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</si>
  <si>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</si>
  <si>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</si>
  <si>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</si>
  <si>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</si>
  <si>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</si>
  <si>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</si>
  <si>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</si>
  <si>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</si>
  <si>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</si>
  <si>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</si>
  <si>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</si>
  <si>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</si>
  <si>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</si>
  <si>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</si>
  <si>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</si>
  <si>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</si>
  <si>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</si>
  <si>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</si>
  <si>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</si>
  <si>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</si>
  <si>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</si>
  <si>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</si>
  <si>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</si>
  <si>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</si>
  <si>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</si>
  <si>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</si>
  <si>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</si>
  <si>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</si>
  <si>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</si>
  <si>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</si>
  <si>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</si>
  <si>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</si>
  <si>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</si>
  <si>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</si>
  <si>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</si>
  <si>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</si>
  <si>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</si>
  <si>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</si>
  <si>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</si>
  <si>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</si>
  <si>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</si>
  <si>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</si>
  <si>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</si>
  <si>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</si>
  <si>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</si>
  <si>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</si>
  <si>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</si>
  <si>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</si>
  <si>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</si>
  <si>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</si>
  <si>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</si>
  <si>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</si>
  <si>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</si>
  <si>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</si>
  <si>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</si>
  <si>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</si>
  <si>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</si>
  <si>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</si>
  <si>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</si>
  <si>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</si>
  <si>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</si>
  <si>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</si>
  <si>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</si>
  <si>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</si>
  <si>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</si>
  <si>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</si>
  <si>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</si>
  <si>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</si>
  <si>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</si>
  <si>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</si>
  <si>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</si>
  <si>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</si>
  <si>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</si>
  <si>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</si>
  <si>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</si>
  <si>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</si>
  <si>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</si>
  <si>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</si>
  <si>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</si>
  <si>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</si>
  <si>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</si>
  <si>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</si>
  <si>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</si>
  <si>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</si>
  <si>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</si>
  <si>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</si>
  <si>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</si>
  <si>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</si>
  <si>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</si>
  <si>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</si>
  <si>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</si>
  <si>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</si>
  <si>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</si>
  <si>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</si>
  <si>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</si>
  <si>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</si>
  <si>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</si>
  <si>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</si>
  <si>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</si>
  <si>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</si>
  <si>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</si>
  <si>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</si>
  <si>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</si>
  <si>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</si>
  <si>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</si>
  <si>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</si>
  <si>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</si>
  <si>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</si>
  <si>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</si>
  <si>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</si>
  <si>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</si>
  <si>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</si>
  <si>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</si>
  <si>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</si>
  <si>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</si>
  <si>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</si>
  <si>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</si>
  <si>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</si>
  <si>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</si>
  <si>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</si>
  <si>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</si>
  <si>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</si>
  <si>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</si>
  <si>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</si>
  <si>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</si>
  <si>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</si>
  <si>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</si>
  <si>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</si>
  <si>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</si>
  <si>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</si>
  <si>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</si>
  <si>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</si>
  <si>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</si>
  <si>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</si>
  <si>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</si>
  <si>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</si>
  <si>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</si>
  <si>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</si>
  <si>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</si>
  <si>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</si>
  <si>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</si>
  <si>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</si>
  <si>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</si>
  <si>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</si>
  <si>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</si>
  <si>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</si>
  <si>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</si>
  <si>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</si>
  <si>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</si>
  <si>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</si>
  <si>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</si>
  <si>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</si>
  <si>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</si>
  <si>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</si>
  <si>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</si>
  <si>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</si>
  <si>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</si>
  <si>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</si>
  <si>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</si>
  <si>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</si>
  <si>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</si>
  <si>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</si>
  <si>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</si>
  <si>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</si>
  <si>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</si>
  <si>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</si>
  <si>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</si>
  <si>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</si>
  <si>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</si>
  <si>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</si>
  <si>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</si>
  <si>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</si>
  <si>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</si>
  <si>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</si>
  <si>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</si>
  <si>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</si>
  <si>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</si>
  <si>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</si>
  <si>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</si>
  <si>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</si>
  <si>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</si>
  <si>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</si>
  <si>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</si>
  <si>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</si>
  <si>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</si>
  <si>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</si>
  <si>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</si>
  <si>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</si>
  <si>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</si>
  <si>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</si>
  <si>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</si>
  <si>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</si>
  <si>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</si>
  <si>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</si>
  <si>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</si>
  <si>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</si>
  <si>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</si>
  <si>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</si>
  <si>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</si>
  <si>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</si>
  <si>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</si>
  <si>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</si>
  <si>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</si>
  <si>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</si>
  <si>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</si>
  <si>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</si>
  <si>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</si>
  <si>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</si>
  <si>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</si>
  <si>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</si>
  <si>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</si>
  <si>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</si>
  <si>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</si>
  <si>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</si>
  <si>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</si>
  <si>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</si>
  <si>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</si>
  <si>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</si>
  <si>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</si>
  <si>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</si>
  <si>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</si>
  <si>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</si>
  <si>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</si>
  <si>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</si>
  <si>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</si>
  <si>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</si>
  <si>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</si>
  <si>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</si>
  <si>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</si>
  <si>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</si>
  <si>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</si>
  <si>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</si>
  <si>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</si>
  <si>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</si>
  <si>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</si>
  <si>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</si>
  <si>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</si>
  <si>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</si>
  <si>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</si>
  <si>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</si>
  <si>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</si>
  <si>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</si>
  <si>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</si>
  <si>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</si>
  <si>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</si>
  <si>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</si>
  <si>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</si>
  <si>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</si>
  <si>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</si>
  <si>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</si>
  <si>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</si>
  <si>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</si>
  <si>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</si>
  <si>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</si>
  <si>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</si>
  <si>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</si>
  <si>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</si>
  <si>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</si>
  <si>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</si>
  <si>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</si>
  <si>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</si>
  <si>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</si>
  <si>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</si>
  <si>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</si>
  <si>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</si>
  <si>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</si>
  <si>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</si>
  <si>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</si>
  <si>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</si>
  <si>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</si>
  <si>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</si>
  <si>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</si>
  <si>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</si>
  <si>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</si>
  <si>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</si>
  <si>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</si>
  <si>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</si>
  <si>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</si>
  <si>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</si>
  <si>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</si>
  <si>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</si>
  <si>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</si>
  <si>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</si>
  <si>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</si>
  <si>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</si>
  <si>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</si>
  <si>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</si>
  <si>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</si>
  <si>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</si>
  <si>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</si>
  <si>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</si>
  <si>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</si>
  <si>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</si>
  <si>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</si>
  <si>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</si>
  <si>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</si>
  <si>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</si>
  <si>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</si>
  <si>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</si>
  <si>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</si>
  <si>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</si>
  <si>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</si>
  <si>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</si>
  <si>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</si>
  <si>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</si>
  <si>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</si>
  <si>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</si>
  <si>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</si>
  <si>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</si>
  <si>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</si>
  <si>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</si>
  <si>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</si>
  <si>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</si>
  <si>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</si>
  <si>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</si>
  <si>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</si>
  <si>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</si>
  <si>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</si>
  <si>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</si>
  <si>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</si>
  <si>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</si>
  <si>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</si>
  <si>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</si>
  <si>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</si>
  <si>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</si>
  <si>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</si>
  <si>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</si>
  <si>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</si>
  <si>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</si>
  <si>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</si>
  <si>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</si>
  <si>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</si>
  <si>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</si>
  <si>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</si>
  <si>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</si>
  <si>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</si>
  <si>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</si>
  <si>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</si>
  <si>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</si>
  <si>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</si>
  <si>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</si>
  <si>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</si>
  <si>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</si>
  <si>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</si>
  <si>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</si>
  <si>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</si>
  <si>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</si>
  <si>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</si>
  <si>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</si>
  <si>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</si>
  <si>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</si>
  <si>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</si>
  <si>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</si>
  <si>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</si>
  <si>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</si>
  <si>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</si>
  <si>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</si>
  <si>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</si>
  <si>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</si>
  <si>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</si>
  <si>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</si>
  <si>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</si>
  <si>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</si>
  <si>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</si>
  <si>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</si>
  <si>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</si>
  <si>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</si>
  <si>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</si>
  <si>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</si>
  <si>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</si>
  <si>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</si>
  <si>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</si>
  <si>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</si>
  <si>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</si>
  <si>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</si>
  <si>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</si>
  <si>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</si>
  <si>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</si>
  <si>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</si>
  <si>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</si>
  <si>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</si>
  <si>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</si>
  <si>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</si>
  <si>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</si>
  <si>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</si>
  <si>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</si>
  <si>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</si>
  <si>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</si>
  <si>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</si>
  <si>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</si>
  <si>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</si>
  <si>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</si>
  <si>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</si>
  <si>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</si>
  <si>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</si>
  <si>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</si>
  <si>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</si>
  <si>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</si>
  <si>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</si>
  <si>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</si>
  <si>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</si>
  <si>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</si>
  <si>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</si>
  <si>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</si>
  <si>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</si>
  <si>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</si>
  <si>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</si>
  <si>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</si>
  <si>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</si>
  <si>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</si>
  <si>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</si>
  <si>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</si>
  <si>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</si>
  <si>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</si>
  <si>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</si>
  <si>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</si>
  <si>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</si>
  <si>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</si>
  <si>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</si>
  <si>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</si>
  <si>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</si>
  <si>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</si>
  <si>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</si>
  <si>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</si>
  <si>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</si>
  <si>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</si>
  <si>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</si>
  <si>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</si>
  <si>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</si>
  <si>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</si>
  <si>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</si>
  <si>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</si>
  <si>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</si>
  <si>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</si>
  <si>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</si>
  <si>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</si>
  <si>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</si>
  <si>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</si>
  <si>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</si>
  <si>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</si>
  <si>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</si>
  <si>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</si>
  <si>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</si>
  <si>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</si>
  <si>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</si>
  <si>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</si>
  <si>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</si>
  <si>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</si>
  <si>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</si>
  <si>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</si>
  <si>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</si>
  <si>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</si>
  <si>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</si>
  <si>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</si>
  <si>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</si>
  <si>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</si>
  <si>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</si>
  <si>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</si>
  <si>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</si>
  <si>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</si>
  <si>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</si>
  <si>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</si>
  <si>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</si>
  <si>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</si>
  <si>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</si>
  <si>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</si>
  <si>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</si>
  <si>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</si>
  <si>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</si>
  <si>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</si>
  <si>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</si>
  <si>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</si>
  <si>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</si>
  <si>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</si>
  <si>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</si>
  <si>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</si>
  <si>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</si>
  <si>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</si>
  <si>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</si>
  <si>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</si>
  <si>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</si>
  <si>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</si>
  <si>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</si>
  <si>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</si>
  <si>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</si>
  <si>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</si>
  <si>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</si>
  <si>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</si>
  <si>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</si>
  <si>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</si>
  <si>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</si>
  <si>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</si>
  <si>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</si>
  <si>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</si>
  <si>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</si>
  <si>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</si>
  <si>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</si>
  <si>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</si>
  <si>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</si>
  <si>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</si>
  <si>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</si>
  <si>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</si>
  <si>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</si>
  <si>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</si>
  <si>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</si>
  <si>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</si>
  <si>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</si>
  <si>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</si>
  <si>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</si>
  <si>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</si>
  <si>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</si>
  <si>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</si>
  <si>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</si>
  <si>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</si>
  <si>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</si>
  <si>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</si>
  <si>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</si>
  <si>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</si>
  <si>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</si>
  <si>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</si>
  <si>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</si>
  <si>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</si>
  <si>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</si>
  <si>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</si>
  <si>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</si>
  <si>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</si>
  <si>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</si>
  <si>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</si>
  <si>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</si>
  <si>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</si>
  <si>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</si>
  <si>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</si>
  <si>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</si>
  <si>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</si>
  <si>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</si>
  <si>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</si>
  <si>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</si>
  <si>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</si>
  <si>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</si>
  <si>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</si>
  <si>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</si>
  <si>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</si>
  <si>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</si>
  <si>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</si>
  <si>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</si>
  <si>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</si>
  <si>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</si>
  <si>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</si>
  <si>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</si>
  <si>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</si>
  <si>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</si>
  <si>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</si>
  <si>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</si>
  <si>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</si>
  <si>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</si>
  <si>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</si>
  <si>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</si>
  <si>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</si>
  <si>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</si>
  <si>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</si>
  <si>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</si>
  <si>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</si>
  <si>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</si>
  <si>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</si>
  <si>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</si>
  <si>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</si>
  <si>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</si>
  <si>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</si>
  <si>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</si>
  <si>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</si>
  <si>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</si>
  <si>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</si>
  <si>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</si>
  <si>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</si>
  <si>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</si>
  <si>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</si>
  <si>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</si>
  <si>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</si>
  <si>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</si>
  <si>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</si>
  <si>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</si>
  <si>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</si>
  <si>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</si>
  <si>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</si>
  <si>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</si>
  <si>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</si>
  <si>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</si>
  <si>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</si>
  <si>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</si>
  <si>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</si>
  <si>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</si>
  <si>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</si>
  <si>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</si>
  <si>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</si>
  <si>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</si>
  <si>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</si>
  <si>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</si>
  <si>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</si>
  <si>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</si>
  <si>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</si>
  <si>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</si>
  <si>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</si>
  <si>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</si>
  <si>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</si>
  <si>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</si>
  <si>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</si>
  <si>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</si>
  <si>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</si>
  <si>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</si>
  <si>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</si>
  <si>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</si>
  <si>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</si>
  <si>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</si>
  <si>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</si>
  <si>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</si>
  <si>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</si>
  <si>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</si>
  <si>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</si>
  <si>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</si>
  <si>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</si>
  <si>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</si>
  <si>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</si>
  <si>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</si>
  <si>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</si>
  <si>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</si>
  <si>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</si>
  <si>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</si>
  <si>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</si>
  <si>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</si>
  <si>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</si>
  <si>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</si>
  <si>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</si>
  <si>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</si>
  <si>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</si>
  <si>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</si>
  <si>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</si>
  <si>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</si>
  <si>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</si>
  <si>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</si>
  <si>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</si>
  <si>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</si>
  <si>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</si>
  <si>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</si>
  <si>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</si>
  <si>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</si>
  <si>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</si>
  <si>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</si>
  <si>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</si>
  <si>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</si>
  <si>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</si>
  <si>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</si>
  <si>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</si>
  <si>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</si>
  <si>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</si>
  <si>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</si>
  <si>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</si>
  <si>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</si>
  <si>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</si>
  <si>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</si>
  <si>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</si>
  <si>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</si>
  <si>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</si>
  <si>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</si>
  <si>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</si>
  <si>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</si>
  <si>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</si>
  <si>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</si>
  <si>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</si>
  <si>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</si>
  <si>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</si>
  <si>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</si>
  <si>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</si>
  <si>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</si>
  <si>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</si>
  <si>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</si>
  <si>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</si>
  <si>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</si>
  <si>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</si>
  <si>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</si>
  <si>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</si>
  <si>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</si>
  <si>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</si>
  <si>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</si>
  <si>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</si>
  <si>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</si>
  <si>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</si>
  <si>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</si>
  <si>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</si>
  <si>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</si>
  <si>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</si>
  <si>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</si>
  <si>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</si>
  <si>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</si>
  <si>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</si>
  <si>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</si>
  <si>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</si>
  <si>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</si>
  <si>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</si>
  <si>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</si>
  <si>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</si>
  <si>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</si>
  <si>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</si>
  <si>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</si>
  <si>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</si>
  <si>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</si>
  <si>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</si>
  <si>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</si>
  <si>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</si>
  <si>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</si>
  <si>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</si>
  <si>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</si>
  <si>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</si>
  <si>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</si>
  <si>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</si>
  <si>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</si>
  <si>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</si>
  <si>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</si>
  <si>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</si>
  <si>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</si>
  <si>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</si>
  <si>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</si>
  <si>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</si>
  <si>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</si>
  <si>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</si>
  <si>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</si>
  <si>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</si>
  <si>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</si>
  <si>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</si>
  <si>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</si>
  <si>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</si>
  <si>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</si>
  <si>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</si>
  <si>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</si>
  <si>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</si>
  <si>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</si>
  <si>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</si>
  <si>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</si>
  <si>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</si>
  <si>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</si>
  <si>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</si>
  <si>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</si>
  <si>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</si>
  <si>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</si>
  <si>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</si>
  <si>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</si>
  <si>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</si>
  <si>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</si>
  <si>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</si>
  <si>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</si>
  <si>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</si>
  <si>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</si>
  <si>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</si>
  <si>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</si>
  <si>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</si>
  <si>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</si>
  <si>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</si>
  <si>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</si>
  <si>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</si>
  <si>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</si>
  <si>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</si>
  <si>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</si>
  <si>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</si>
  <si>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</si>
  <si>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</si>
  <si>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</si>
  <si>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</si>
  <si>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</si>
  <si>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</si>
  <si>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</si>
  <si>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</si>
  <si>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</si>
  <si>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</si>
  <si>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</si>
  <si>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</si>
  <si>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</si>
  <si>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</si>
  <si>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</si>
  <si>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</si>
  <si>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</si>
  <si>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</si>
  <si>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</si>
  <si>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</si>
  <si>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</si>
  <si>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</si>
  <si>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</si>
  <si>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</si>
  <si>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</si>
  <si>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</si>
  <si>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</si>
  <si>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</si>
  <si>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</si>
  <si>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</si>
  <si>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</si>
  <si>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</si>
  <si>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</si>
  <si>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</si>
  <si>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</si>
  <si>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</si>
  <si>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</si>
  <si>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</si>
  <si>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</si>
  <si>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</si>
  <si>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</si>
  <si>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</si>
  <si>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</si>
  <si>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</si>
  <si>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</si>
  <si>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</si>
  <si>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</si>
  <si>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</si>
  <si>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</si>
  <si>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</si>
  <si>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</si>
  <si>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</si>
  <si>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</si>
  <si>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</si>
  <si>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</si>
  <si>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</si>
  <si>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</si>
  <si>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</si>
  <si>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</si>
  <si>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</si>
  <si>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</si>
  <si>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</si>
  <si>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</si>
  <si>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</si>
  <si>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</si>
  <si>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</si>
  <si>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</si>
  <si>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</si>
  <si>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</si>
  <si>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</si>
  <si>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</si>
  <si>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</si>
  <si>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</si>
  <si>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</si>
  <si>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</si>
  <si>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</si>
  <si>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</si>
  <si>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</si>
  <si>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</si>
  <si>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</si>
  <si>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</si>
  <si>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</si>
  <si>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</si>
  <si>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</si>
  <si>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</si>
  <si>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</si>
  <si>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</si>
  <si>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</si>
  <si>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</si>
  <si>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</si>
  <si>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</si>
  <si>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</si>
  <si>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</si>
  <si>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</si>
  <si>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</si>
  <si>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</si>
  <si>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</si>
  <si>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</si>
  <si>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</si>
  <si>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</si>
  <si>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</si>
  <si>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</si>
  <si>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</si>
  <si>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</si>
  <si>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</si>
  <si>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</si>
  <si>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</si>
  <si>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</si>
  <si>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</si>
  <si>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</si>
  <si>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</si>
  <si>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</si>
  <si>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</si>
  <si>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</si>
  <si>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</si>
  <si>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</si>
  <si>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</si>
  <si>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</si>
  <si>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</si>
  <si>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</si>
  <si>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</si>
  <si>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</si>
  <si>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</si>
  <si>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</si>
  <si>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</si>
  <si>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</si>
  <si>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</si>
  <si>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</si>
  <si>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</si>
  <si>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</si>
  <si>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</si>
  <si>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</si>
  <si>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</si>
  <si>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</si>
  <si>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</si>
  <si>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</si>
  <si>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</si>
  <si>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</si>
  <si>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</si>
  <si>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</si>
  <si>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</si>
  <si>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</si>
  <si>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</si>
  <si>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</si>
  <si>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</si>
  <si>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</si>
  <si>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</si>
  <si>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</si>
  <si>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</si>
  <si>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</si>
  <si>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</si>
  <si>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</si>
  <si>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</si>
  <si>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</si>
  <si>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</si>
  <si>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</si>
  <si>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</si>
  <si>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</si>
  <si>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</si>
  <si>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</si>
  <si>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</si>
  <si>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</si>
  <si>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</si>
  <si>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</si>
  <si>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</si>
  <si>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</si>
  <si>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</si>
  <si>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</si>
  <si>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</si>
  <si>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</si>
  <si>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</si>
  <si>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</si>
  <si>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</si>
  <si>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</si>
  <si>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</si>
  <si>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</si>
  <si>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</si>
  <si>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</si>
  <si>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</si>
  <si>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</si>
  <si>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</si>
  <si>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</si>
  <si>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</si>
  <si>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</si>
  <si>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</si>
  <si>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</si>
  <si>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</si>
  <si>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</si>
  <si>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</si>
  <si>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</si>
  <si>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</si>
  <si>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</si>
  <si>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</si>
  <si>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</si>
  <si>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</si>
  <si>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</si>
  <si>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</si>
  <si>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</si>
  <si>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</si>
  <si>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</si>
  <si>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</si>
  <si>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</si>
  <si>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</si>
  <si>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</si>
  <si>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</si>
  <si>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</si>
  <si>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</si>
  <si>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</si>
  <si>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</si>
  <si>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</si>
  <si>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</si>
  <si>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</si>
  <si>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</si>
  <si>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</si>
  <si>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</si>
  <si>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</si>
  <si>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</si>
  <si>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</si>
  <si>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</si>
  <si>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</si>
  <si>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</si>
  <si>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</si>
  <si>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</si>
  <si>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</si>
  <si>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</si>
  <si>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</si>
  <si>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</si>
  <si>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</si>
  <si>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</si>
  <si>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</si>
  <si>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</si>
  <si>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</si>
  <si>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</si>
  <si>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</si>
  <si>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</si>
  <si>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</si>
  <si>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</si>
  <si>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</si>
  <si>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</si>
  <si>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</si>
  <si>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</si>
  <si>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</si>
  <si>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</si>
  <si>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</si>
  <si>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</si>
  <si>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</si>
  <si>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</si>
  <si>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</si>
  <si>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</si>
  <si>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</si>
  <si>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</si>
  <si>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</si>
  <si>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</si>
  <si>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</si>
  <si>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</si>
  <si>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</si>
  <si>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</si>
  <si>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</si>
  <si>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</si>
  <si>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</si>
  <si>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</si>
  <si>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</si>
  <si>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</si>
  <si>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</si>
  <si>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</si>
  <si>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</si>
  <si>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</si>
  <si>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</si>
  <si>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</si>
  <si>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</si>
  <si>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</si>
  <si>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</si>
  <si>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</si>
  <si>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</si>
  <si>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</si>
  <si>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</si>
  <si>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</si>
  <si>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</si>
  <si>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</si>
  <si>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</si>
  <si>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</si>
  <si>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</si>
  <si>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</si>
  <si>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</si>
  <si>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</si>
  <si>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</si>
  <si>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</si>
  <si>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</si>
  <si>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</si>
  <si>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</si>
  <si>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</si>
  <si>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</si>
  <si>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</si>
  <si>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</si>
  <si>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</si>
  <si>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</si>
  <si>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</si>
  <si>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</si>
  <si>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</si>
  <si>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</si>
  <si>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</si>
  <si>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</si>
  <si>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</si>
  <si>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</si>
  <si>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</si>
  <si>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</si>
  <si>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</si>
  <si>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</si>
  <si>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</si>
  <si>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</si>
  <si>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</si>
  <si>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</si>
  <si>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</si>
  <si>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</si>
  <si>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</si>
  <si>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</si>
  <si>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</si>
  <si>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</si>
  <si>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</si>
  <si>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</si>
  <si>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</si>
  <si>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</si>
  <si>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</si>
  <si>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</si>
  <si>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</si>
  <si>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</si>
  <si>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</si>
  <si>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</si>
  <si>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</si>
  <si>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</si>
  <si>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</si>
  <si>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</si>
  <si>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</si>
  <si>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</si>
  <si>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</si>
  <si>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</si>
  <si>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</si>
  <si>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</si>
  <si>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</si>
  <si>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</si>
  <si>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</si>
  <si>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</si>
  <si>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</si>
  <si>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</si>
  <si>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</si>
  <si>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</si>
  <si>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</si>
  <si>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</si>
  <si>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</si>
  <si>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</si>
  <si>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</si>
  <si>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</si>
  <si>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</si>
  <si>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</si>
  <si>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</si>
  <si>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</si>
  <si>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</si>
  <si>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</si>
  <si>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</si>
  <si>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</si>
  <si>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</si>
  <si>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</si>
  <si>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</si>
  <si>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</si>
  <si>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</si>
  <si>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</si>
  <si>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</si>
  <si>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</si>
  <si>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</si>
  <si>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</si>
  <si>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</si>
  <si>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</si>
  <si>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</si>
  <si>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</si>
  <si>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</si>
  <si>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</si>
  <si>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</si>
  <si>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</si>
  <si>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</si>
  <si>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</si>
  <si>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</si>
  <si>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</si>
  <si>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</si>
  <si>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</si>
  <si>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</si>
  <si>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</si>
  <si>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</si>
  <si>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</si>
  <si>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</si>
  <si>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</si>
  <si>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</si>
  <si>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</si>
  <si>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</si>
  <si>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</si>
  <si>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</si>
  <si>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</si>
  <si>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</si>
  <si>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</si>
  <si>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</si>
  <si>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</si>
  <si>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</si>
  <si>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</si>
  <si>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</si>
  <si>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</si>
  <si>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</si>
  <si>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</si>
  <si>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</si>
  <si>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</si>
  <si>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</si>
  <si>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</si>
  <si>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</si>
  <si>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</si>
  <si>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</si>
  <si>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</si>
  <si>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</si>
  <si>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</si>
  <si>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</si>
  <si>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</si>
  <si>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</si>
  <si>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</si>
  <si>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</si>
  <si>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</si>
  <si>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</si>
  <si>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</si>
  <si>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</si>
  <si>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</si>
  <si>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</si>
  <si>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</si>
  <si>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</si>
  <si>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</si>
  <si>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</si>
  <si>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</si>
  <si>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</si>
  <si>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</si>
  <si>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</si>
  <si>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</si>
  <si>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</si>
  <si>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</si>
  <si>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</si>
  <si>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</si>
  <si>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</si>
  <si>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</si>
  <si>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</si>
  <si>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</si>
  <si>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</si>
  <si>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</si>
  <si>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</si>
  <si>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</si>
  <si>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</si>
  <si>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</si>
  <si>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</si>
  <si>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</si>
  <si>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</si>
  <si>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</si>
  <si>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</si>
  <si>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</si>
  <si>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</si>
  <si>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</si>
  <si>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</si>
  <si>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</si>
  <si>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</si>
  <si>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</si>
  <si>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</si>
  <si>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</si>
  <si>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</si>
  <si>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</si>
  <si>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</si>
  <si>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</si>
  <si>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</si>
  <si>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</si>
  <si>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</si>
  <si>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</si>
  <si>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</si>
  <si>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</si>
  <si>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</si>
  <si>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</si>
  <si>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</si>
  <si>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</si>
  <si>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</si>
  <si>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</si>
  <si>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</si>
  <si>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</si>
  <si>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</si>
  <si>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</si>
  <si>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</si>
  <si>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</si>
  <si>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</si>
  <si>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</si>
  <si>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</si>
  <si>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</si>
  <si>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</si>
  <si>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</si>
  <si>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</si>
  <si>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</si>
  <si>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</si>
  <si>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</si>
  <si>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</si>
  <si>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</si>
  <si>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</si>
  <si>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</si>
  <si>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</si>
  <si>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</si>
  <si>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</si>
  <si>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</si>
  <si>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</si>
  <si>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</si>
  <si>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</si>
  <si>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</si>
  <si>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</si>
  <si>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</si>
  <si>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</si>
  <si>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</si>
  <si>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</si>
  <si>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</si>
  <si>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</si>
  <si>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</si>
  <si>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</si>
  <si>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</si>
  <si>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</si>
  <si>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</si>
  <si>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</si>
  <si>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</si>
  <si>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</si>
  <si>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</si>
  <si>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</si>
  <si>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</si>
  <si>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</si>
  <si>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</si>
  <si>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</si>
  <si>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</si>
  <si>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</si>
  <si>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</si>
  <si>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</si>
  <si>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</si>
  <si>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</si>
  <si>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</si>
  <si>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</si>
  <si>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</si>
  <si>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</si>
  <si>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</si>
  <si>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</si>
  <si>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</si>
  <si>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</si>
  <si>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</si>
  <si>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</si>
  <si>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</si>
  <si>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</si>
  <si>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</si>
  <si>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</si>
  <si>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</si>
  <si>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</si>
  <si>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</si>
  <si>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</si>
  <si>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</si>
  <si>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</si>
  <si>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</si>
  <si>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</si>
  <si>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</si>
  <si>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</si>
  <si>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</si>
  <si>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</si>
  <si>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</si>
  <si>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</si>
  <si>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</si>
  <si>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</si>
  <si>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</si>
  <si>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</si>
  <si>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</si>
  <si>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</si>
  <si>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</si>
  <si>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</si>
  <si>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</si>
  <si>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</si>
  <si>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</si>
  <si>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</si>
  <si>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</si>
  <si>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</si>
  <si>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</si>
  <si>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</si>
  <si>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</si>
  <si>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</si>
  <si>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</si>
  <si>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</si>
  <si>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</si>
  <si>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</si>
  <si>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</si>
  <si>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</si>
  <si>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</si>
  <si>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</si>
  <si>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</si>
  <si>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</si>
  <si>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</si>
  <si>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</si>
  <si>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</si>
  <si>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</si>
  <si>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</si>
  <si>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</si>
  <si>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</si>
  <si>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</si>
  <si>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</si>
  <si>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</si>
  <si>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</si>
  <si>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</si>
  <si>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</si>
  <si>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</si>
  <si>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</si>
  <si>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</si>
  <si>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</si>
  <si>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</si>
  <si>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</si>
  <si>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</si>
  <si>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</si>
  <si>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</si>
  <si>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</si>
  <si>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</si>
  <si>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</si>
  <si>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</si>
  <si>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</si>
  <si>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</si>
  <si>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</si>
  <si>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</si>
  <si>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</si>
  <si>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</si>
  <si>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</si>
  <si>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</si>
  <si>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</si>
  <si>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</si>
  <si>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</si>
  <si>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</si>
  <si>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</si>
  <si>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</si>
  <si>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</si>
  <si>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</si>
  <si>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</si>
  <si>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</si>
  <si>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</si>
  <si>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</si>
  <si>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</si>
  <si>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</si>
  <si>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</si>
  <si>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</si>
  <si>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</si>
  <si>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</si>
  <si>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</si>
  <si>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</si>
  <si>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</si>
  <si>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</si>
  <si>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</si>
  <si>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</si>
  <si>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</si>
  <si>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</si>
  <si>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</si>
  <si>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</si>
  <si>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</si>
  <si>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</si>
  <si>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</si>
  <si>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</si>
  <si>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</si>
  <si>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</si>
  <si>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</si>
  <si>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</si>
  <si>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</si>
  <si>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</si>
  <si>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</si>
  <si>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</si>
  <si>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</si>
  <si>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</si>
  <si>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</si>
  <si>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</si>
  <si>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</si>
  <si>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</si>
  <si>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</si>
  <si>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</si>
  <si>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</si>
  <si>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</si>
  <si>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</si>
  <si>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</si>
  <si>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</si>
  <si>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</si>
  <si>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</si>
  <si>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</si>
  <si>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</si>
  <si>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</si>
  <si>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</si>
  <si>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</si>
  <si>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</si>
  <si>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</si>
  <si>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</si>
  <si>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</si>
  <si>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</si>
  <si>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</si>
  <si>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</si>
  <si>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</si>
  <si>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</si>
  <si>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</si>
  <si>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</si>
  <si>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</si>
  <si>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</si>
  <si>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</si>
  <si>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</si>
  <si>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</si>
  <si>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</si>
  <si>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</si>
  <si>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</si>
  <si>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</si>
  <si>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</si>
  <si>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</si>
  <si>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</si>
  <si>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</si>
  <si>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</si>
  <si>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</si>
  <si>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</si>
  <si>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</si>
  <si>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</si>
  <si>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</si>
  <si>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</si>
  <si>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</si>
  <si>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</si>
  <si>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</si>
  <si>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</si>
  <si>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</si>
  <si>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</si>
  <si>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</si>
  <si>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</si>
  <si>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</si>
  <si>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</si>
  <si>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</si>
  <si>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</si>
  <si>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</si>
  <si>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</si>
  <si>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</si>
  <si>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</si>
  <si>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</si>
  <si>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</si>
  <si>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</si>
  <si>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</si>
  <si>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</si>
  <si>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</si>
  <si>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</si>
  <si>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</si>
  <si>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</si>
  <si>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</si>
  <si>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</si>
  <si>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</si>
  <si>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</si>
  <si>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</si>
  <si>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</si>
  <si>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</si>
  <si>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</si>
  <si>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</si>
  <si>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</si>
  <si>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</si>
  <si>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</si>
  <si>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</si>
  <si>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</si>
  <si>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</si>
  <si>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</si>
  <si>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</si>
  <si>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</si>
  <si>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</si>
  <si>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</si>
  <si>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</si>
  <si>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</si>
  <si>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</si>
  <si>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</si>
  <si>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</si>
  <si>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</si>
  <si>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</si>
  <si>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</si>
  <si>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</si>
  <si>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</si>
  <si>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</si>
  <si>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</si>
  <si>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</si>
  <si>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</si>
  <si>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</si>
  <si>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</si>
  <si>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</si>
  <si>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</si>
  <si>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</si>
  <si>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</si>
  <si>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</si>
  <si>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</si>
  <si>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</si>
  <si>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</si>
  <si>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</si>
  <si>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</si>
  <si>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</si>
  <si>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</si>
  <si>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</si>
  <si>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</si>
  <si>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</si>
  <si>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</si>
  <si>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</si>
  <si>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</si>
  <si>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</si>
  <si>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</si>
  <si>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</si>
  <si>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</si>
  <si>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</si>
  <si>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</si>
  <si>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</si>
  <si>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</si>
  <si>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</si>
  <si>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</si>
  <si>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</si>
  <si>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</si>
  <si>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</si>
  <si>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</si>
  <si>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</si>
  <si>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</si>
  <si>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</si>
  <si>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</si>
  <si>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</si>
  <si>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</si>
  <si>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</si>
  <si>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</si>
  <si>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</si>
  <si>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</si>
  <si>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</si>
  <si>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</si>
  <si>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</si>
  <si>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</si>
  <si>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</si>
  <si>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</si>
  <si>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</si>
  <si>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</si>
  <si>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</si>
  <si>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</si>
  <si>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</si>
  <si>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</si>
  <si>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</si>
  <si>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</si>
  <si>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</si>
  <si>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</si>
  <si>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</si>
  <si>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</si>
  <si>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</si>
  <si>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</si>
  <si>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</si>
  <si>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</si>
  <si>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</si>
  <si>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</si>
  <si>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</si>
  <si>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</si>
  <si>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</si>
  <si>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</si>
  <si>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</si>
  <si>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</si>
  <si>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</si>
  <si>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</si>
  <si>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</si>
  <si>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</si>
  <si>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</si>
  <si>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</si>
  <si>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</si>
  <si>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</si>
  <si>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</si>
  <si>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</si>
  <si>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</si>
  <si>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</si>
  <si>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</si>
  <si>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</si>
  <si>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</si>
  <si>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</si>
  <si>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</si>
  <si>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</si>
  <si>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</si>
  <si>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</si>
  <si>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</si>
  <si>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</si>
  <si>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</si>
  <si>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</si>
  <si>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</si>
  <si>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</si>
  <si>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</si>
  <si>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</si>
  <si>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</si>
  <si>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</si>
  <si>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</si>
  <si>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</si>
  <si>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</si>
  <si>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</si>
  <si>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</si>
  <si>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</si>
  <si>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</si>
  <si>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</si>
  <si>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</si>
  <si>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</si>
  <si>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</si>
  <si>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</si>
  <si>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</si>
  <si>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</si>
  <si>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</si>
  <si>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</si>
  <si>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</si>
  <si>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</si>
  <si>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</si>
  <si>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</si>
  <si>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</si>
  <si>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</si>
  <si>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</si>
  <si>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</si>
  <si>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</si>
  <si>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</si>
  <si>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</si>
  <si>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</si>
  <si>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</si>
  <si>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</si>
  <si>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</si>
  <si>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</si>
  <si>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</si>
  <si>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</si>
  <si>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</si>
  <si>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</si>
  <si>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</si>
  <si>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</si>
  <si>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</si>
  <si>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</si>
  <si>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</si>
  <si>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</si>
  <si>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</si>
  <si>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</si>
  <si>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</si>
  <si>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</si>
  <si>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</si>
  <si>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</si>
  <si>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</si>
  <si>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</si>
  <si>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</si>
  <si>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</si>
  <si>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</si>
  <si>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</si>
  <si>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</si>
  <si>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</si>
  <si>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</si>
  <si>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</si>
  <si>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</si>
  <si>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</si>
  <si>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</si>
  <si>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</si>
  <si>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</si>
  <si>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</si>
  <si>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</si>
  <si>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</si>
  <si>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</si>
  <si>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</si>
  <si>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</si>
  <si>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</si>
  <si>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</si>
  <si>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</si>
  <si>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</si>
  <si>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</si>
  <si>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</si>
  <si>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</si>
  <si>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</si>
  <si>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</si>
  <si>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</si>
  <si>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</si>
  <si>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</si>
  <si>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</si>
  <si>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</si>
  <si>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</si>
  <si>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</si>
  <si>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</si>
  <si>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</si>
  <si>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</si>
  <si>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</si>
  <si>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</si>
  <si>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</si>
  <si>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</si>
  <si>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</si>
  <si>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</si>
  <si>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</si>
  <si>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</si>
  <si>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</si>
  <si>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</si>
  <si>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</si>
  <si>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</si>
  <si>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</si>
  <si>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</si>
  <si>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</si>
  <si>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</si>
  <si>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</si>
  <si>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</si>
  <si>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</si>
  <si>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</si>
  <si>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</si>
  <si>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</si>
  <si>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</si>
  <si>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</si>
  <si>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</si>
  <si>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</si>
  <si>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</si>
  <si>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</si>
  <si>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</si>
  <si>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</si>
  <si>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</si>
  <si>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</si>
  <si>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</si>
  <si>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</si>
  <si>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</si>
  <si>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</si>
  <si>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</si>
  <si>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</si>
  <si>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</si>
  <si>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</si>
  <si>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</si>
  <si>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</si>
  <si>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</si>
  <si>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</si>
  <si>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</si>
  <si>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</si>
  <si>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</si>
  <si>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</si>
  <si>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</si>
  <si>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</si>
  <si>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</si>
  <si>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</si>
  <si>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</si>
  <si>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</si>
  <si>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</si>
  <si>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</si>
  <si>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</si>
  <si>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</si>
  <si>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</si>
  <si>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</si>
  <si>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</si>
  <si>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</si>
  <si>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</si>
  <si>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</si>
  <si>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</si>
  <si>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</si>
  <si>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</si>
  <si>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</si>
  <si>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</si>
  <si>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</si>
  <si>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</si>
  <si>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</si>
  <si>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</si>
  <si>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</si>
  <si>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</si>
  <si>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</si>
  <si>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</si>
  <si>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</si>
  <si>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</si>
  <si>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</si>
  <si>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</si>
  <si>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</si>
  <si>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</si>
  <si>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</si>
  <si>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</si>
  <si>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</si>
  <si>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</si>
  <si>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</si>
  <si>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</si>
  <si>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</si>
  <si>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</si>
  <si>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</si>
  <si>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</si>
  <si>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</si>
  <si>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</si>
  <si>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</si>
  <si>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</si>
  <si>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</si>
  <si>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</si>
  <si>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</si>
  <si>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</si>
  <si>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</si>
  <si>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</si>
  <si>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</si>
  <si>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</si>
  <si>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</si>
  <si>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</si>
  <si>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</si>
  <si>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</si>
  <si>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</si>
  <si>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</si>
  <si>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</si>
  <si>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</si>
  <si>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</si>
  <si>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</si>
  <si>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</si>
  <si>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</si>
  <si>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</si>
  <si>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</si>
  <si>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</si>
  <si>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</si>
  <si>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</si>
  <si>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</si>
  <si>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</si>
  <si>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</si>
  <si>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</si>
  <si>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</si>
  <si>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</si>
  <si>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</si>
  <si>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</si>
  <si>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</si>
  <si>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</si>
  <si>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</si>
  <si>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</si>
  <si>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</si>
  <si>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</si>
  <si>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</si>
  <si>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</si>
  <si>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</si>
  <si>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</si>
  <si>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</si>
  <si>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</si>
  <si>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</si>
  <si>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</si>
  <si>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</si>
  <si>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</si>
  <si>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</si>
  <si>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</si>
  <si>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</si>
  <si>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</si>
  <si>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</si>
  <si>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</si>
  <si>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</si>
  <si>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</si>
  <si>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</si>
  <si>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</si>
  <si>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</si>
  <si>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</si>
  <si>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</si>
  <si>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</si>
  <si>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</si>
  <si>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</si>
  <si>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</si>
  <si>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</si>
  <si>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</si>
  <si>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</si>
  <si>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</si>
  <si>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</si>
  <si>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</si>
  <si>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</si>
  <si>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</si>
  <si>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</si>
  <si>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</si>
  <si>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</si>
  <si>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</si>
  <si>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</si>
  <si>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</si>
  <si>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</si>
  <si>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</si>
  <si>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</si>
  <si>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</si>
  <si>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</si>
  <si>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</si>
  <si>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</si>
  <si>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</si>
  <si>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</si>
  <si>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</si>
  <si>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</si>
  <si>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</si>
  <si>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</si>
  <si>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</si>
  <si>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</si>
  <si>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</si>
  <si>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</si>
  <si>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</si>
  <si>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</si>
  <si>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</si>
  <si>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</si>
  <si>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</si>
  <si>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</si>
  <si>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</si>
  <si>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</si>
  <si>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</si>
  <si>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</si>
  <si>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</si>
  <si>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</si>
  <si>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</si>
  <si>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</si>
  <si>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</si>
  <si>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</si>
  <si>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</si>
  <si>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</si>
  <si>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</si>
  <si>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</si>
  <si>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</si>
  <si>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</si>
  <si>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</si>
  <si>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</si>
  <si>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</si>
  <si>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</si>
  <si>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</si>
  <si>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</si>
  <si>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</si>
  <si>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</si>
  <si>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</si>
  <si>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</si>
  <si>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</si>
  <si>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</si>
  <si>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</si>
  <si>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</si>
  <si>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</si>
  <si>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</si>
  <si>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</si>
  <si>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</si>
  <si>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</si>
  <si>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</si>
  <si>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</si>
  <si>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</si>
  <si>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</si>
  <si>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</si>
  <si>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</si>
  <si>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</si>
  <si>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</si>
  <si>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</si>
  <si>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</si>
  <si>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</si>
  <si>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</si>
  <si>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</si>
  <si>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</si>
  <si>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</si>
  <si>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</si>
  <si>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</si>
  <si>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</si>
  <si>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</si>
  <si>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</si>
  <si>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</si>
  <si>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</si>
  <si>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</si>
  <si>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</si>
  <si>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</si>
  <si>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</si>
  <si>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</si>
  <si>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</si>
  <si>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</si>
  <si>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</si>
  <si>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</si>
  <si>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</si>
  <si>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</si>
  <si>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</si>
  <si>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</si>
  <si>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</si>
  <si>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</si>
  <si>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</si>
  <si>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</si>
  <si>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</si>
  <si>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</si>
  <si>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</si>
  <si>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</si>
  <si>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</si>
  <si>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</si>
  <si>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</si>
  <si>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</si>
  <si>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</si>
  <si>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</si>
  <si>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</si>
  <si>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</si>
  <si>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</si>
  <si>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</si>
  <si>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</si>
  <si>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</si>
  <si>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</si>
  <si>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</si>
  <si>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</si>
  <si>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</si>
  <si>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</si>
  <si>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</si>
  <si>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</si>
  <si>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</si>
  <si>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</si>
  <si>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</si>
  <si>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</si>
  <si>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</si>
  <si>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</si>
  <si>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</si>
  <si>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</si>
  <si>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</si>
  <si>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</si>
  <si>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</si>
  <si>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</si>
  <si>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</si>
  <si>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</si>
  <si>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</si>
  <si>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</si>
  <si>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</si>
  <si>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</si>
  <si>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</si>
  <si>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</si>
  <si>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</si>
  <si>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</si>
  <si>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</si>
  <si>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</si>
  <si>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</si>
  <si>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</si>
  <si>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</si>
  <si>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</si>
  <si>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</si>
  <si>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</si>
  <si>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</si>
  <si>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</si>
  <si>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</si>
  <si>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</si>
  <si>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</si>
  <si>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</si>
  <si>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</si>
  <si>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</si>
  <si>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</si>
  <si>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</si>
  <si>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</si>
  <si>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</si>
  <si>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</si>
  <si>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</si>
  <si>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</si>
  <si>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</si>
  <si>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</si>
  <si>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</si>
  <si>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</si>
  <si>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</si>
  <si>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</si>
  <si>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</si>
  <si>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</si>
  <si>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</si>
  <si>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</si>
  <si>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</si>
  <si>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</si>
  <si>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</si>
  <si>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</si>
  <si>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</si>
  <si>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</si>
  <si>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</si>
  <si>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</si>
  <si>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</si>
  <si>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</si>
  <si>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</si>
  <si>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</si>
  <si>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</si>
  <si>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</si>
  <si>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</si>
  <si>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</si>
  <si>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</si>
  <si>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</si>
  <si>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</si>
  <si>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</si>
  <si>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</si>
  <si>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</si>
  <si>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</si>
  <si>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</si>
  <si>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</si>
  <si>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</si>
  <si>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</si>
  <si>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</si>
  <si>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</si>
  <si>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</si>
  <si>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</si>
  <si>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</si>
  <si>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</si>
  <si>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</si>
  <si>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</si>
  <si>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</si>
  <si>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</si>
  <si>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</si>
  <si>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</si>
  <si>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</si>
  <si>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</si>
  <si>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</si>
  <si>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</si>
  <si>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</si>
  <si>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</si>
  <si>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</si>
  <si>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</si>
  <si>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</si>
  <si>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</si>
  <si>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</si>
  <si>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</si>
  <si>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</si>
  <si>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</si>
  <si>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</si>
  <si>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</si>
  <si>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</si>
  <si>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</si>
  <si>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</si>
  <si>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</si>
  <si>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</si>
  <si>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</si>
  <si>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</si>
  <si>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</si>
  <si>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</si>
  <si>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</si>
  <si>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</si>
  <si>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</si>
  <si>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</si>
  <si>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</si>
  <si>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</si>
  <si>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</si>
  <si>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</si>
  <si>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</si>
  <si>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</si>
  <si>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</si>
  <si>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</si>
  <si>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</si>
  <si>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</si>
  <si>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</si>
  <si>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</si>
  <si>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</si>
  <si>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</si>
  <si>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</si>
  <si>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</si>
  <si>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</si>
  <si>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</si>
  <si>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</si>
  <si>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</si>
  <si>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</si>
  <si>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</si>
  <si>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</si>
  <si>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</si>
  <si>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</si>
  <si>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</si>
  <si>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</si>
  <si>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</si>
  <si>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</si>
  <si>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</si>
  <si>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</si>
  <si>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</si>
  <si>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</si>
  <si>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</si>
  <si>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</si>
  <si>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</si>
  <si>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</si>
  <si>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</si>
  <si>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</si>
  <si>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</si>
  <si>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</si>
  <si>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</si>
  <si>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</si>
  <si>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</si>
  <si>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</si>
  <si>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</si>
  <si>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</si>
  <si>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</si>
  <si>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</si>
  <si>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</si>
  <si>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</si>
  <si>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</si>
  <si>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</si>
  <si>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</si>
  <si>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</si>
  <si>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</si>
  <si>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</si>
  <si>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</si>
  <si>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</si>
  <si>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</si>
  <si>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</si>
  <si>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</si>
  <si>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</si>
  <si>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</si>
  <si>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</si>
  <si>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</si>
  <si>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</si>
  <si>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</si>
  <si>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</si>
  <si>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</si>
  <si>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</si>
  <si>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</si>
  <si>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</si>
  <si>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</si>
  <si>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</si>
  <si>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</si>
  <si>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</si>
  <si>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</si>
  <si>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</si>
  <si>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</si>
  <si>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</si>
  <si>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</si>
  <si>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</si>
  <si>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</si>
  <si>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</si>
  <si>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</si>
  <si>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</si>
  <si>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</si>
  <si>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</si>
  <si>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</si>
  <si>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</si>
  <si>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</si>
  <si>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</si>
  <si>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</si>
  <si>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</si>
  <si>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</si>
  <si>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</si>
  <si>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</si>
  <si>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</si>
  <si>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</si>
  <si>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</si>
  <si>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</si>
  <si>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</si>
  <si>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</si>
  <si>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</si>
  <si>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</si>
  <si>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</si>
  <si>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</si>
  <si>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</si>
  <si>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</si>
  <si>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</si>
  <si>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</si>
  <si>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</si>
  <si>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</si>
  <si>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</si>
  <si>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</si>
  <si>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</si>
  <si>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</si>
  <si>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</si>
  <si>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</si>
  <si>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</si>
  <si>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</si>
  <si>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</si>
  <si>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</si>
  <si>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</si>
  <si>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</si>
  <si>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</si>
  <si>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</si>
  <si>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</si>
  <si>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</si>
  <si>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</si>
  <si>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</si>
  <si>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</si>
  <si>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</si>
  <si>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</si>
  <si>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</si>
  <si>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</si>
  <si>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</si>
  <si>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</si>
  <si>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</si>
  <si>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</si>
  <si>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</si>
  <si>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</si>
  <si>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</si>
  <si>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</si>
  <si>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</si>
  <si>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</si>
  <si>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</si>
  <si>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</si>
  <si>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</si>
  <si>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</si>
  <si>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</si>
  <si>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</si>
  <si>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</si>
  <si>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</si>
  <si>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</si>
  <si>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</si>
  <si>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</si>
  <si>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</si>
  <si>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</si>
  <si>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</si>
  <si>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</si>
  <si>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</si>
  <si>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</si>
  <si>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</si>
  <si>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</si>
  <si>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</si>
  <si>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</si>
  <si>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</si>
  <si>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</si>
  <si>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</si>
  <si>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</si>
  <si>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</si>
  <si>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</si>
  <si>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</si>
  <si>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</si>
  <si>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</si>
  <si>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</si>
  <si>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</si>
  <si>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</si>
  <si>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</si>
  <si>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</si>
  <si>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</si>
  <si>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</si>
  <si>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</si>
  <si>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</si>
  <si>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</si>
  <si>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</si>
  <si>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</si>
  <si>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</si>
  <si>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</si>
  <si>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</si>
  <si>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</si>
  <si>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</si>
  <si>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</si>
  <si>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</si>
  <si>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</si>
  <si>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</si>
  <si>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</si>
  <si>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</si>
  <si>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</si>
  <si>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</si>
  <si>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</si>
  <si>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</si>
  <si>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</si>
  <si>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</si>
  <si>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</si>
  <si>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</si>
  <si>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</si>
  <si>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</si>
  <si>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</si>
  <si>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</si>
  <si>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</si>
  <si>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</si>
  <si>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</si>
  <si>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</si>
  <si>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</si>
  <si>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</si>
  <si>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</si>
  <si>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</si>
  <si>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</si>
  <si>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</si>
  <si>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</si>
  <si>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</si>
  <si>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</si>
  <si>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</si>
  <si>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</si>
  <si>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</si>
  <si>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</si>
  <si>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</si>
  <si>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</si>
  <si>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</si>
  <si>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</si>
  <si>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</si>
  <si>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</si>
  <si>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</si>
  <si>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</si>
  <si>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</si>
  <si>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</si>
  <si>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</si>
  <si>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</si>
  <si>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</si>
  <si>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</si>
  <si>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</si>
  <si>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</si>
  <si>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</si>
  <si>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</si>
  <si>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</si>
  <si>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</si>
  <si>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</si>
  <si>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</si>
  <si>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</si>
  <si>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</si>
  <si>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</si>
  <si>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</si>
  <si>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</si>
  <si>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</si>
  <si>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</si>
  <si>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</si>
  <si>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</si>
  <si>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</si>
  <si>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</si>
  <si>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</si>
  <si>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</si>
  <si>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</si>
  <si>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</si>
  <si>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</si>
  <si>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</si>
  <si>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</si>
  <si>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</si>
  <si>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</si>
  <si>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</si>
  <si>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</si>
  <si>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</si>
  <si>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</si>
  <si>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</si>
  <si>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</si>
  <si>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</si>
  <si>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</si>
  <si>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</si>
  <si>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</si>
  <si>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</si>
  <si>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</si>
  <si>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</si>
  <si>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</si>
  <si>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</si>
  <si>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</si>
  <si>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</si>
  <si>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</si>
  <si>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</si>
  <si>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</si>
  <si>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</si>
  <si>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</si>
  <si>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</si>
  <si>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</si>
  <si>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</si>
  <si>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</si>
  <si>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</si>
  <si>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</si>
  <si>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</si>
  <si>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</si>
  <si>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</si>
  <si>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</si>
  <si>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</si>
  <si>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</si>
  <si>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</si>
  <si>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</si>
  <si>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</si>
  <si>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</si>
  <si>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</si>
  <si>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</si>
  <si>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</si>
  <si>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</si>
  <si>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</si>
  <si>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</si>
  <si>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</si>
  <si>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</si>
  <si>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</si>
  <si>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</si>
  <si>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</si>
  <si>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</si>
  <si>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</si>
  <si>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</si>
  <si>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</si>
  <si>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</si>
  <si>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</si>
  <si>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</si>
  <si>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</si>
  <si>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</si>
  <si>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</si>
  <si>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</si>
  <si>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</si>
  <si>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</si>
  <si>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</si>
  <si>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</si>
  <si>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</si>
  <si>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</si>
  <si>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</si>
  <si>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</si>
  <si>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</si>
  <si>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</si>
  <si>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</si>
  <si>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</si>
  <si>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</si>
  <si>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</si>
  <si>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</si>
  <si>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</si>
  <si>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</si>
  <si>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</si>
  <si>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</si>
  <si>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</si>
  <si>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</si>
  <si>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</si>
  <si>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</si>
  <si>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</si>
  <si>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</si>
  <si>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</si>
  <si>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</si>
  <si>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</si>
  <si>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</si>
  <si>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</si>
  <si>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</si>
  <si>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</si>
  <si>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</si>
  <si>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</si>
  <si>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</si>
  <si>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</si>
  <si>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</si>
  <si>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</si>
  <si>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</si>
  <si>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</si>
  <si>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</si>
  <si>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</si>
  <si>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</si>
  <si>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</si>
  <si>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</si>
  <si>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</si>
  <si>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</si>
  <si>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</si>
  <si>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</si>
  <si>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</si>
  <si>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</si>
  <si>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</si>
  <si>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</si>
  <si>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</si>
  <si>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</si>
  <si>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</si>
  <si>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</si>
  <si>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</si>
  <si>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</si>
  <si>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</si>
  <si>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</si>
  <si>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</si>
  <si>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</si>
  <si>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</si>
  <si>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</si>
  <si>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</si>
  <si>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</si>
  <si>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</si>
  <si>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</si>
  <si>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</si>
  <si>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</si>
  <si>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</si>
  <si>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</si>
  <si>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</si>
  <si>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</si>
  <si>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</si>
  <si>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</si>
  <si>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</si>
  <si>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</si>
  <si>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</si>
  <si>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</si>
  <si>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</si>
  <si>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</si>
  <si>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</si>
  <si>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</si>
  <si>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</si>
  <si>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</si>
  <si>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</si>
  <si>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</si>
  <si>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</si>
  <si>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</si>
  <si>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</si>
  <si>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</si>
  <si>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</si>
  <si>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</si>
  <si>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</si>
  <si>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</si>
  <si>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</si>
  <si>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</si>
  <si>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</si>
  <si>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</si>
  <si>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</si>
  <si>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</si>
  <si>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</si>
  <si>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</si>
  <si>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</si>
  <si>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</si>
  <si>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</si>
  <si>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</si>
  <si>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</si>
  <si>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</si>
  <si>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</si>
  <si>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</si>
  <si>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</si>
  <si>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</si>
  <si>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</si>
  <si>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</si>
  <si>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</si>
  <si>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</si>
  <si>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</si>
  <si>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</si>
  <si>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</si>
  <si>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</si>
  <si>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</si>
  <si>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</si>
  <si>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</si>
  <si>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</si>
  <si>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</si>
  <si>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</si>
  <si>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</si>
  <si>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</si>
  <si>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</si>
  <si>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</si>
  <si>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</si>
  <si>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</si>
  <si>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</si>
  <si>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</si>
  <si>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</si>
  <si>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</si>
  <si>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</si>
  <si>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</si>
  <si>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</si>
  <si>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</si>
  <si>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</si>
  <si>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</si>
  <si>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</si>
  <si>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</si>
  <si>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</si>
  <si>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</si>
  <si>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</si>
  <si>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</si>
  <si>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</si>
  <si>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</si>
  <si>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</si>
  <si>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</si>
  <si>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</si>
  <si>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</si>
  <si>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</si>
  <si>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</si>
  <si>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</si>
  <si>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</si>
  <si>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</si>
  <si>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</si>
  <si>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</si>
  <si>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</si>
  <si>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</si>
  <si>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</si>
  <si>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</si>
  <si>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</si>
  <si>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</si>
  <si>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</si>
  <si>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</si>
  <si>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</si>
  <si>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</si>
  <si>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</si>
  <si>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</si>
  <si>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</si>
  <si>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</si>
  <si>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</si>
  <si>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</si>
  <si>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</si>
  <si>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</si>
  <si>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</si>
  <si>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</si>
  <si>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</si>
  <si>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</si>
  <si>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</si>
  <si>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</si>
  <si>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</si>
  <si>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</si>
  <si>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</si>
  <si>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</si>
  <si>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</si>
  <si>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</si>
  <si>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</si>
  <si>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</si>
  <si>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</si>
  <si>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</si>
  <si>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</si>
  <si>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</si>
  <si>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</si>
  <si>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</si>
  <si>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</si>
  <si>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</si>
  <si>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</si>
  <si>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</si>
  <si>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</si>
  <si>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</si>
  <si>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</si>
  <si>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</si>
  <si>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</si>
  <si>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</si>
  <si>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</si>
  <si>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</si>
  <si>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</si>
  <si>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</si>
  <si>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</si>
  <si>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</si>
  <si>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</si>
  <si>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</si>
  <si>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</si>
  <si>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</si>
  <si>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</si>
  <si>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</si>
  <si>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</si>
  <si>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</si>
  <si>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</si>
  <si>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</si>
  <si>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</si>
  <si>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</si>
  <si>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</si>
  <si>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</si>
  <si>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</si>
  <si>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</si>
  <si>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</si>
  <si>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</si>
  <si>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</si>
  <si>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</si>
  <si>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</si>
  <si>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</si>
  <si>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</si>
  <si>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</si>
  <si>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</si>
  <si>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</si>
  <si>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</si>
  <si>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</si>
  <si>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</si>
  <si>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</si>
  <si>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</si>
  <si>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</si>
  <si>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</si>
  <si>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</si>
  <si>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</si>
  <si>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</si>
  <si>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</si>
  <si>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</si>
  <si>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</si>
  <si>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</si>
  <si>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</si>
  <si>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</si>
  <si>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</si>
  <si>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</si>
  <si>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</si>
  <si>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</si>
  <si>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</si>
  <si>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</si>
  <si>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</si>
  <si>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</si>
  <si>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</si>
  <si>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</si>
  <si>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</si>
  <si>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</si>
  <si>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</si>
  <si>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</si>
  <si>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</si>
  <si>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</si>
  <si>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</si>
  <si>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</si>
  <si>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</si>
  <si>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</si>
  <si>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</si>
  <si>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</si>
  <si>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</si>
  <si>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</si>
  <si>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</si>
  <si>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</si>
  <si>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</si>
  <si>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</si>
  <si>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</si>
  <si>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</si>
  <si>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</si>
  <si>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</si>
  <si>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</si>
  <si>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</si>
  <si>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</si>
  <si>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</si>
  <si>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</si>
  <si>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</si>
  <si>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</si>
  <si>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</si>
  <si>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</si>
  <si>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</si>
  <si>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</si>
  <si>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</si>
  <si>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</si>
  <si>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</si>
  <si>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</si>
  <si>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</si>
  <si>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</si>
  <si>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</si>
  <si>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</si>
  <si>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</si>
  <si>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</si>
  <si>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</si>
  <si>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</si>
  <si>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</si>
  <si>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</si>
  <si>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</si>
  <si>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</si>
  <si>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</si>
  <si>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</si>
  <si>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</si>
  <si>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</si>
  <si>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</si>
  <si>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</si>
  <si>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</si>
  <si>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</si>
  <si>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</si>
  <si>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</si>
  <si>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</si>
  <si>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</si>
  <si>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</si>
  <si>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</si>
  <si>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</si>
  <si>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</si>
  <si>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</si>
  <si>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</si>
  <si>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</si>
  <si>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</si>
  <si>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</si>
  <si>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</si>
  <si>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</si>
  <si>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</si>
  <si>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</si>
  <si>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</si>
  <si>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</si>
  <si>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</si>
  <si>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</si>
  <si>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</si>
  <si>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</si>
  <si>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</si>
  <si>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</si>
  <si>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</si>
  <si>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</si>
  <si>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</si>
  <si>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</si>
  <si>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</si>
  <si>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</si>
  <si>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</si>
  <si>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</si>
  <si>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</si>
  <si>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</si>
  <si>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</si>
  <si>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</si>
  <si>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</si>
  <si>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</si>
  <si>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</si>
  <si>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</si>
  <si>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</si>
  <si>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</si>
  <si>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</si>
  <si>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</si>
  <si>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</si>
  <si>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</si>
  <si>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</si>
  <si>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</si>
  <si>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</si>
  <si>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</si>
  <si>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</si>
  <si>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</si>
  <si>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</si>
  <si>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</si>
  <si>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</si>
  <si>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</si>
  <si>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</si>
  <si>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</si>
  <si>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</si>
  <si>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</si>
  <si>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</si>
  <si>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</si>
  <si>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</si>
  <si>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</si>
  <si>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</si>
  <si>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</si>
  <si>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</si>
  <si>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</si>
  <si>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</si>
  <si>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</si>
  <si>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</si>
  <si>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</si>
  <si>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</si>
  <si>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</si>
  <si>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</si>
  <si>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</si>
  <si>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</si>
  <si>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</si>
  <si>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</si>
  <si>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</si>
  <si>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</si>
  <si>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</si>
  <si>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</si>
  <si>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</si>
  <si>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</si>
  <si>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</si>
  <si>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</si>
  <si>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</si>
  <si>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</si>
  <si>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</si>
  <si>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</si>
  <si>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</si>
  <si>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</si>
  <si>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</si>
  <si>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</si>
  <si>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</si>
  <si>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</si>
  <si>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</si>
  <si>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</si>
  <si>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</si>
  <si>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</si>
  <si>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</si>
  <si>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</si>
  <si>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</si>
  <si>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</si>
  <si>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</si>
  <si>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</si>
  <si>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</si>
  <si>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</si>
  <si>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</si>
  <si>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</si>
  <si>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</si>
  <si>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</si>
  <si>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</si>
  <si>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</si>
  <si>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</si>
  <si>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</si>
  <si>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</si>
  <si>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</si>
  <si>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</si>
  <si>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</si>
  <si>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</si>
  <si>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</si>
  <si>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</si>
  <si>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</si>
  <si>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</si>
  <si>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</si>
  <si>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</si>
  <si>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</si>
  <si>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</si>
  <si>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</si>
  <si>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</si>
  <si>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</si>
  <si>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</si>
  <si>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</si>
  <si>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</si>
  <si>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</si>
  <si>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</si>
  <si>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</si>
  <si>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</si>
  <si>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</si>
  <si>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</si>
  <si>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</si>
  <si>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</si>
  <si>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</si>
  <si>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</si>
  <si>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</si>
  <si>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</si>
  <si>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</si>
  <si>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</si>
  <si>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</si>
  <si>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</si>
  <si>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</si>
  <si>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</si>
  <si>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</si>
  <si>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</si>
  <si>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</si>
  <si>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</si>
  <si>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</si>
  <si>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</si>
  <si>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</si>
  <si>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</si>
  <si>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</si>
  <si>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</si>
  <si>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</si>
  <si>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</si>
  <si>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</si>
  <si>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</si>
  <si>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</si>
  <si>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</si>
  <si>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</si>
  <si>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</si>
  <si>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</si>
  <si>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</si>
  <si>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</si>
  <si>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</si>
  <si>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</si>
  <si>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</si>
  <si>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</si>
  <si>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</si>
  <si>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</si>
  <si>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</si>
  <si>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</si>
  <si>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</si>
  <si>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</si>
  <si>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</si>
  <si>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</si>
  <si>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</si>
  <si>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</si>
  <si>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</si>
  <si>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</si>
  <si>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</si>
  <si>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</si>
  <si>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</si>
  <si>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</si>
  <si>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</si>
  <si>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</si>
  <si>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</si>
  <si>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</si>
  <si>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</si>
  <si>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</si>
  <si>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</si>
  <si>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</si>
  <si>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</si>
  <si>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</si>
  <si>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</si>
  <si>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</si>
  <si>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</si>
  <si>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</si>
  <si>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</si>
  <si>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</si>
  <si>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</si>
  <si>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</si>
  <si>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</si>
  <si>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</si>
  <si>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</si>
  <si>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</si>
  <si>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</si>
  <si>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</si>
  <si>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</si>
  <si>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</si>
  <si>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</si>
  <si>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</si>
  <si>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</si>
  <si>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</si>
  <si>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</si>
  <si>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</si>
  <si>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</si>
  <si>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</si>
  <si>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</si>
  <si>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</si>
  <si>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</si>
  <si>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</si>
  <si>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</si>
  <si>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</si>
  <si>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</si>
  <si>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</si>
  <si>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</si>
  <si>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</si>
  <si>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</si>
  <si>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</si>
  <si>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</si>
  <si>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</si>
  <si>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</si>
  <si>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</si>
  <si>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</si>
  <si>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</si>
  <si>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</si>
  <si>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</si>
  <si>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</si>
  <si>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</si>
  <si>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</si>
  <si>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</si>
  <si>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</si>
  <si>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</si>
  <si>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</si>
  <si>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</si>
  <si>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</si>
  <si>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</si>
  <si>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</si>
  <si>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</si>
  <si>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</si>
  <si>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</si>
  <si>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</si>
  <si>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</si>
  <si>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</si>
  <si>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</si>
  <si>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</si>
  <si>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</si>
  <si>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</si>
  <si>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</si>
  <si>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</si>
  <si>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</si>
  <si>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</si>
  <si>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</si>
  <si>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</si>
  <si>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</si>
  <si>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</si>
  <si>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</si>
  <si>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</si>
  <si>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</si>
  <si>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</si>
  <si>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</si>
  <si>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</si>
  <si>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</si>
  <si>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</si>
  <si>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</si>
  <si>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</si>
  <si>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</si>
  <si>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</si>
  <si>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</si>
  <si>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</si>
  <si>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</si>
  <si>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</si>
  <si>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</si>
  <si>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</si>
  <si>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</si>
  <si>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</si>
  <si>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</si>
  <si>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</si>
  <si>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</si>
  <si>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</si>
  <si>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</si>
  <si>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</si>
  <si>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</si>
  <si>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</si>
  <si>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</si>
  <si>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</si>
  <si>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</si>
  <si>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</si>
  <si>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</si>
  <si>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</si>
  <si>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</si>
  <si>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</si>
  <si>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</si>
  <si>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</si>
  <si>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</si>
  <si>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</si>
  <si>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</si>
  <si>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</si>
  <si>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</si>
  <si>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</si>
  <si>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</si>
  <si>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</si>
  <si>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</si>
  <si>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</si>
  <si>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</si>
  <si>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</si>
  <si>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</si>
  <si>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</si>
  <si>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</si>
  <si>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</si>
  <si>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</si>
  <si>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</si>
  <si>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</si>
  <si>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</si>
  <si>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</si>
  <si>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</si>
  <si>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</si>
  <si>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</si>
  <si>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</si>
  <si>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</si>
  <si>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</si>
  <si>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</si>
  <si>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</si>
  <si>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</si>
  <si>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</si>
  <si>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</si>
  <si>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</si>
  <si>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</si>
  <si>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</si>
  <si>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</si>
  <si>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</si>
  <si>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</si>
  <si>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</si>
  <si>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</si>
  <si>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</si>
  <si>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</si>
  <si>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</si>
  <si>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</si>
  <si>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</si>
  <si>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</si>
  <si>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</si>
  <si>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</si>
  <si>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</si>
  <si>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</si>
  <si>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</si>
  <si>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</si>
  <si>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</si>
  <si>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</si>
  <si>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</si>
  <si>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</si>
  <si>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</si>
  <si>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</si>
  <si>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</si>
  <si>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</si>
  <si>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</si>
  <si>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</si>
  <si>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</si>
  <si>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</si>
  <si>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</si>
  <si>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</si>
  <si>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</si>
  <si>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</si>
  <si>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</si>
  <si>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</si>
  <si>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</si>
  <si>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</si>
  <si>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</si>
  <si>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</si>
  <si>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</si>
  <si>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</si>
  <si>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</si>
  <si>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</si>
  <si>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</si>
  <si>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</si>
  <si>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</si>
  <si>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</si>
  <si>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</si>
  <si>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</si>
  <si>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</si>
  <si>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</si>
  <si>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</si>
  <si>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</si>
  <si>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</si>
  <si>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</si>
  <si>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</si>
  <si>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</si>
  <si>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</si>
  <si>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</si>
  <si>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</si>
  <si>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</si>
  <si>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</si>
  <si>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</si>
  <si>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</si>
  <si>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</si>
  <si>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</si>
  <si>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</si>
  <si>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</si>
  <si>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</si>
  <si>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</si>
  <si>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</si>
  <si>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</si>
  <si>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</si>
  <si>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</si>
  <si>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</si>
  <si>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</si>
  <si>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</si>
  <si>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</si>
  <si>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</si>
  <si>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</si>
  <si>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</si>
  <si>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</si>
  <si>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</si>
  <si>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</si>
  <si>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</si>
  <si>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</si>
  <si>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</si>
  <si>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</si>
  <si>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</si>
  <si>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</si>
  <si>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</si>
  <si>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</si>
  <si>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</si>
  <si>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</si>
  <si>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</si>
  <si>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</si>
  <si>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</si>
  <si>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</si>
  <si>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</si>
  <si>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</si>
  <si>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</si>
  <si>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</si>
  <si>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</si>
  <si>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</si>
  <si>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</si>
  <si>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</si>
  <si>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</si>
  <si>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</si>
  <si>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</si>
  <si>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</si>
  <si>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</si>
  <si>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</si>
  <si>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</si>
  <si>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</si>
  <si>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</si>
  <si>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</si>
  <si>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</si>
  <si>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</si>
  <si>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</si>
  <si>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</si>
  <si>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</si>
  <si>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</si>
  <si>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</si>
  <si>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</si>
  <si>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</si>
  <si>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</si>
  <si>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</si>
  <si>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</si>
  <si>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</si>
  <si>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</si>
  <si>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</si>
  <si>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</si>
  <si>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</si>
  <si>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</si>
  <si>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</si>
  <si>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</si>
  <si>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</si>
  <si>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</si>
  <si>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</si>
  <si>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</si>
  <si>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</si>
  <si>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</si>
  <si>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</si>
  <si>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</si>
  <si>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</si>
  <si>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</si>
  <si>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</si>
  <si>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</si>
  <si>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</si>
  <si>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</si>
  <si>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</si>
  <si>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</si>
  <si>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</si>
  <si>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</si>
  <si>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</si>
  <si>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</si>
  <si>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</si>
  <si>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</si>
  <si>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</si>
  <si>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</si>
  <si>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</si>
  <si>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</si>
  <si>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</si>
  <si>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</si>
  <si>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</si>
  <si>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</si>
  <si>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</si>
  <si>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</si>
  <si>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</si>
  <si>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</si>
  <si>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</si>
  <si>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</si>
  <si>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</si>
  <si>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</si>
  <si>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</si>
  <si>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</si>
  <si>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</si>
  <si>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</si>
  <si>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</si>
  <si>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</si>
  <si>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</si>
  <si>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</si>
  <si>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</si>
  <si>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</si>
  <si>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</si>
  <si>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</si>
  <si>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</si>
  <si>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</si>
  <si>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</si>
  <si>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</si>
  <si>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</si>
  <si>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</si>
  <si>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</si>
  <si>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</si>
  <si>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</si>
  <si>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</si>
  <si>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</si>
  <si>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</si>
  <si>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</si>
  <si>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</si>
  <si>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</si>
  <si>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</si>
  <si>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</si>
  <si>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</si>
  <si>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</si>
  <si>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</si>
  <si>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</si>
  <si>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</si>
  <si>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</si>
  <si>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</si>
  <si>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</si>
  <si>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</si>
  <si>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</si>
  <si>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</si>
  <si>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</si>
  <si>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</si>
  <si>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</si>
  <si>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</si>
  <si>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</si>
  <si>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</si>
  <si>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</si>
  <si>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</si>
  <si>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</si>
  <si>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</si>
  <si>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</si>
  <si>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</si>
  <si>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</si>
  <si>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</si>
  <si>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</si>
  <si>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</si>
  <si>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</si>
  <si>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</si>
  <si>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</si>
  <si>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</si>
  <si>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</si>
  <si>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</si>
  <si>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</si>
  <si>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</si>
  <si>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</si>
  <si>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</si>
  <si>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</si>
  <si>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</si>
  <si>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</si>
  <si>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</si>
  <si>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</si>
  <si>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</si>
  <si>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</si>
  <si>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</si>
  <si>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</si>
  <si>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</si>
  <si>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</si>
  <si>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</si>
  <si>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</si>
  <si>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</si>
  <si>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</si>
  <si>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</si>
  <si>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</si>
  <si>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</si>
  <si>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</si>
  <si>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</si>
  <si>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</si>
  <si>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</si>
  <si>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</si>
  <si>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</si>
  <si>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</si>
  <si>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</si>
  <si>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</si>
  <si>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</si>
  <si>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</si>
  <si>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</si>
  <si>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</si>
  <si>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</si>
  <si>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</si>
  <si>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</si>
  <si>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</si>
  <si>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</si>
  <si>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</si>
  <si>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</si>
  <si>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</si>
  <si>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</si>
  <si>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</si>
  <si>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</si>
  <si>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</si>
  <si>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</si>
  <si>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</si>
  <si>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</si>
  <si>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</si>
  <si>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</si>
  <si>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</si>
  <si>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</si>
  <si>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</si>
  <si>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</si>
  <si>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</si>
  <si>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</si>
  <si>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</si>
  <si>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</si>
  <si>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</si>
  <si>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</si>
  <si>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</si>
  <si>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</si>
  <si>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</si>
  <si>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</si>
  <si>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</si>
  <si>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</si>
  <si>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</si>
  <si>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</si>
  <si>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</si>
  <si>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</si>
  <si>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</si>
  <si>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</si>
  <si>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</si>
  <si>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</si>
  <si>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</si>
  <si>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</si>
  <si>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</si>
  <si>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</si>
  <si>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</si>
  <si>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</si>
  <si>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</si>
  <si>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</si>
  <si>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</si>
  <si>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</si>
  <si>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</si>
  <si>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</si>
  <si>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</si>
  <si>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</si>
  <si>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</si>
  <si>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</si>
  <si>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</si>
  <si>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</si>
  <si>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</si>
  <si>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</si>
  <si>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</si>
  <si>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</si>
  <si>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</si>
  <si>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</si>
  <si>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</si>
  <si>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</si>
  <si>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</si>
  <si>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</si>
  <si>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</si>
  <si>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</si>
  <si>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</si>
  <si>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</si>
  <si>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</si>
  <si>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</si>
  <si>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</si>
  <si>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</si>
  <si>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</si>
  <si>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</si>
  <si>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</si>
  <si>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</si>
  <si>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</si>
  <si>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</si>
  <si>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</si>
  <si>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</si>
  <si>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</si>
  <si>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</si>
  <si>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</si>
  <si>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</si>
  <si>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</si>
  <si>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</si>
  <si>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</si>
  <si>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</si>
  <si>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</si>
  <si>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</si>
  <si>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</si>
  <si>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</si>
  <si>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</si>
  <si>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</si>
  <si>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</si>
  <si>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</si>
  <si>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</si>
  <si>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</si>
  <si>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</si>
  <si>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</si>
  <si>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</si>
  <si>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</si>
  <si>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</si>
  <si>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</si>
  <si>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</si>
  <si>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</si>
  <si>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</si>
  <si>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</si>
  <si>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</si>
  <si>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</si>
  <si>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</si>
  <si>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</si>
  <si>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</si>
  <si>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</si>
  <si>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</si>
  <si>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</si>
  <si>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</si>
  <si>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</si>
  <si>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</si>
  <si>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</si>
  <si>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</si>
  <si>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</si>
  <si>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</si>
  <si>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</si>
  <si>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</si>
  <si>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</si>
  <si>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</si>
  <si>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</si>
  <si>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</si>
  <si>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</si>
  <si>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</si>
  <si>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</si>
  <si>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</si>
  <si>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</si>
  <si>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</si>
  <si>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</si>
  <si>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</si>
  <si>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</si>
  <si>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</si>
  <si>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</si>
  <si>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</si>
  <si>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</si>
  <si>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</si>
  <si>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</si>
  <si>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</si>
  <si>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</si>
  <si>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</si>
  <si>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</si>
  <si>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</si>
  <si>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</si>
  <si>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</si>
  <si>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</si>
  <si>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</si>
  <si>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</si>
  <si>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</si>
  <si>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</si>
  <si>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</si>
  <si>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</si>
  <si>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</si>
  <si>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</si>
  <si>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</si>
  <si>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</si>
  <si>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</si>
  <si>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</si>
  <si>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</si>
  <si>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</si>
  <si>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</si>
  <si>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</si>
  <si>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</si>
  <si>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</si>
  <si>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</si>
  <si>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</si>
  <si>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</si>
  <si>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</si>
  <si>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</si>
  <si>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</si>
  <si>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</si>
  <si>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</si>
  <si>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</si>
  <si>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</si>
  <si>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</si>
  <si>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</si>
  <si>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</si>
  <si>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</si>
  <si>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</si>
  <si>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</si>
  <si>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</si>
  <si>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</si>
  <si>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</si>
  <si>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</si>
  <si>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</si>
  <si>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</si>
  <si>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</si>
  <si>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</si>
  <si>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</si>
  <si>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</si>
  <si>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</si>
  <si>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</si>
  <si>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</si>
  <si>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</si>
  <si>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</si>
  <si>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</si>
  <si>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</si>
  <si>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</si>
  <si>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</si>
  <si>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</si>
  <si>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</si>
  <si>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</si>
  <si>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</si>
  <si>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</si>
  <si>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</si>
  <si>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</si>
  <si>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</si>
  <si>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</si>
  <si>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</si>
  <si>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</si>
  <si>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</si>
  <si>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</si>
  <si>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</si>
  <si>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</si>
  <si>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</si>
  <si>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</si>
  <si>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</si>
  <si>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</si>
  <si>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</si>
  <si>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</si>
  <si>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</si>
  <si>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</si>
  <si>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</si>
  <si>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</si>
  <si>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</si>
  <si>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</si>
  <si>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</si>
  <si>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</si>
  <si>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</si>
  <si>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</si>
  <si>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</si>
  <si>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</si>
  <si>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</si>
  <si>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</si>
  <si>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</si>
  <si>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</si>
  <si>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</si>
  <si>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</si>
  <si>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</si>
  <si>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</si>
  <si>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</si>
  <si>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</si>
  <si>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</si>
  <si>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</si>
  <si>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</si>
  <si>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</si>
  <si>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</si>
  <si>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</si>
  <si>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</si>
  <si>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</si>
  <si>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</si>
  <si>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</si>
  <si>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</si>
  <si>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</si>
  <si>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</si>
  <si>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</si>
  <si>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</si>
  <si>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</si>
  <si>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</si>
  <si>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</si>
  <si>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</si>
  <si>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</si>
  <si>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</si>
  <si>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</si>
  <si>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</si>
  <si>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</si>
  <si>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</si>
  <si>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</si>
  <si>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</si>
  <si>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</si>
  <si>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</si>
  <si>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</si>
  <si>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</si>
  <si>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</si>
  <si>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</si>
  <si>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</si>
  <si>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</si>
  <si>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</si>
  <si>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</si>
  <si>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</si>
  <si>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</si>
  <si>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</si>
  <si>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</si>
  <si>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</si>
  <si>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</si>
  <si>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</si>
  <si>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</si>
  <si>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</si>
  <si>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</si>
  <si>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</si>
  <si>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</si>
  <si>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</si>
  <si>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</si>
  <si>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</si>
  <si>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</si>
  <si>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</si>
  <si>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</si>
  <si>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</si>
  <si>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</si>
  <si>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</si>
  <si>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</si>
  <si>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</si>
  <si>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</si>
  <si>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</si>
  <si>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</si>
  <si>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</si>
  <si>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</si>
  <si>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</si>
  <si>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</si>
  <si>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</si>
  <si>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</si>
  <si>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</si>
  <si>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</si>
  <si>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</si>
  <si>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</si>
  <si>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</si>
  <si>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</si>
  <si>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</si>
  <si>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</si>
  <si>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</si>
  <si>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</si>
  <si>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</si>
  <si>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</si>
  <si>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</si>
  <si>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</si>
  <si>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</si>
  <si>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</si>
  <si>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</si>
  <si>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</si>
  <si>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</si>
  <si>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</si>
  <si>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</si>
  <si>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</si>
  <si>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</si>
  <si>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</si>
  <si>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</si>
  <si>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</si>
  <si>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</si>
  <si>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</si>
  <si>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</si>
  <si>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</si>
  <si>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</si>
  <si>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</si>
  <si>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</si>
  <si>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</si>
  <si>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</si>
  <si>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</si>
  <si>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</si>
  <si>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</si>
  <si>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</si>
  <si>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</si>
  <si>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</si>
  <si>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</si>
  <si>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</si>
  <si>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</si>
  <si>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</si>
  <si>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</si>
  <si>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</si>
  <si>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</si>
  <si>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</si>
  <si>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</si>
  <si>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</si>
  <si>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</si>
  <si>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</si>
  <si>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</si>
  <si>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</si>
  <si>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</si>
  <si>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</si>
  <si>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</si>
  <si>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</si>
  <si>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</si>
  <si>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</si>
  <si>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</si>
  <si>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</si>
  <si>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</si>
  <si>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</si>
  <si>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</si>
  <si>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</si>
  <si>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</si>
  <si>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</si>
  <si>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</si>
  <si>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</si>
  <si>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</si>
  <si>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</si>
  <si>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</si>
  <si>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</si>
  <si>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</si>
  <si>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</si>
  <si>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</si>
  <si>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</si>
  <si>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</si>
  <si>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</si>
  <si>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</si>
  <si>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</si>
  <si>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</si>
  <si>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</si>
  <si>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</si>
  <si>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</si>
  <si>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</si>
  <si>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</si>
  <si>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</si>
  <si>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</si>
  <si>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</si>
  <si>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</si>
  <si>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</si>
  <si>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</si>
  <si>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</si>
  <si>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</si>
  <si>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</si>
  <si>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</si>
  <si>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</si>
  <si>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</si>
  <si>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</si>
  <si>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</si>
  <si>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</si>
  <si>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</si>
  <si>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</si>
  <si>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</si>
  <si>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</si>
  <si>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</si>
  <si>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</si>
  <si>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</si>
  <si>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</si>
  <si>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</si>
  <si>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</si>
  <si>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</si>
  <si>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</si>
  <si>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</si>
  <si>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</si>
  <si>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</si>
  <si>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</si>
  <si>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</si>
  <si>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</si>
  <si>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</si>
  <si>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</si>
  <si>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</si>
  <si>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</si>
  <si>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</si>
  <si>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</si>
  <si>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</si>
  <si>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</si>
  <si>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</si>
  <si>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</si>
  <si>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</si>
  <si>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</si>
  <si>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</si>
  <si>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</si>
  <si>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</si>
  <si>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</si>
  <si>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</si>
  <si>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</si>
  <si>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</si>
  <si>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</si>
  <si>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</si>
  <si>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</si>
  <si>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</si>
  <si>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</si>
  <si>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</si>
  <si>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</si>
  <si>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</si>
  <si>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</si>
  <si>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</si>
  <si>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</si>
  <si>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</si>
  <si>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</si>
  <si>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</si>
  <si>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</si>
  <si>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</si>
  <si>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</si>
  <si>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</si>
  <si>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</si>
  <si>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</si>
  <si>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</si>
  <si>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</si>
  <si>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</si>
  <si>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</si>
  <si>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</si>
  <si>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</si>
  <si>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</si>
  <si>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</si>
  <si>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</si>
  <si>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</si>
  <si>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</si>
  <si>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</si>
  <si>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</si>
  <si>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</si>
  <si>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</si>
  <si>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</si>
  <si>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</si>
  <si>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</si>
  <si>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</si>
  <si>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</si>
  <si>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</si>
  <si>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</si>
  <si>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</si>
  <si>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</si>
  <si>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</si>
  <si>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</si>
  <si>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</si>
  <si>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</si>
  <si>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</si>
  <si>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</si>
  <si>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</si>
  <si>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</si>
  <si>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</si>
  <si>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</si>
  <si>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</si>
  <si>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</si>
  <si>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</si>
  <si>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</si>
  <si>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</si>
  <si>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</si>
  <si>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</si>
  <si>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</si>
  <si>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</si>
  <si>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</si>
  <si>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</si>
  <si>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</si>
  <si>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</si>
  <si>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</si>
  <si>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</si>
  <si>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</si>
  <si>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</si>
  <si>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</si>
  <si>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</si>
  <si>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</si>
  <si>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</si>
  <si>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</si>
  <si>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</si>
  <si>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</si>
  <si>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</si>
  <si>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</si>
  <si>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</si>
  <si>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</si>
  <si>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</si>
  <si>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</si>
  <si>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</si>
  <si>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</si>
  <si>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</si>
  <si>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</si>
  <si>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</si>
  <si>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</si>
  <si>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</si>
  <si>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</si>
  <si>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</si>
  <si>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</si>
  <si>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</si>
  <si>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</si>
  <si>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</si>
  <si>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</si>
  <si>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</si>
  <si>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</si>
  <si>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</si>
  <si>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</si>
  <si>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</si>
  <si>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</si>
  <si>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</si>
  <si>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</si>
  <si>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</si>
  <si>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</si>
  <si>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</si>
  <si>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</si>
  <si>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</si>
  <si>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</si>
  <si>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</si>
  <si>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</si>
  <si>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</si>
  <si>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</si>
  <si>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</si>
  <si>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</si>
  <si>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</si>
  <si>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</si>
  <si>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</si>
  <si>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</si>
  <si>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</si>
  <si>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</si>
  <si>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</si>
  <si>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</si>
  <si>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</si>
  <si>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</si>
  <si>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</si>
  <si>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</si>
  <si>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</si>
  <si>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</si>
  <si>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</si>
  <si>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</si>
  <si>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</si>
  <si>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</si>
  <si>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</si>
  <si>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</si>
  <si>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</si>
  <si>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</si>
  <si>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</si>
  <si>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</si>
  <si>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</si>
  <si>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</si>
  <si>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</si>
  <si>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</si>
  <si>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</si>
  <si>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</si>
  <si>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</si>
  <si>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</si>
  <si>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</si>
  <si>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</si>
  <si>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</si>
  <si>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</si>
  <si>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</si>
  <si>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</si>
  <si>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</si>
  <si>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</si>
  <si>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</si>
  <si>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</si>
  <si>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</si>
  <si>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</si>
  <si>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</si>
  <si>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</si>
  <si>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</si>
  <si>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</si>
  <si>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</si>
  <si>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</si>
  <si>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</si>
  <si>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</si>
  <si>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</si>
  <si>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</si>
  <si>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</si>
  <si>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</si>
  <si>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</si>
  <si>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</si>
  <si>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</si>
  <si>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</si>
  <si>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</si>
  <si>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</si>
  <si>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</si>
  <si>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</si>
  <si>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</si>
  <si>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</si>
  <si>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</si>
  <si>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</si>
  <si>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</si>
  <si>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</si>
  <si>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</si>
  <si>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</si>
  <si>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</si>
  <si>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</si>
  <si>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</si>
  <si>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</si>
  <si>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</si>
  <si>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</si>
  <si>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</si>
  <si>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</si>
  <si>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</si>
  <si>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</si>
  <si>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</si>
  <si>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</si>
  <si>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</si>
  <si>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</si>
  <si>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</si>
  <si>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</si>
  <si>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</si>
  <si>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</si>
  <si>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</si>
  <si>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</si>
  <si>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</si>
  <si>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</si>
  <si>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</si>
  <si>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</si>
  <si>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</si>
  <si>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</si>
  <si>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</si>
  <si>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</si>
  <si>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</si>
  <si>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</si>
  <si>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</si>
  <si>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</si>
  <si>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</si>
  <si>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</si>
  <si>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</si>
  <si>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</si>
  <si>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</si>
  <si>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</si>
  <si>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</si>
  <si>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</si>
  <si>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</si>
  <si>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</si>
  <si>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</si>
  <si>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</si>
  <si>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</si>
  <si>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</si>
  <si>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</si>
  <si>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</si>
  <si>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</si>
  <si>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</si>
  <si>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</si>
  <si>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</si>
  <si>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</si>
  <si>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</si>
  <si>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</si>
  <si>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</si>
  <si>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</si>
  <si>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</si>
  <si>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</si>
  <si>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</si>
  <si>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</si>
  <si>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</si>
  <si>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</si>
  <si>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</si>
  <si>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</si>
  <si>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</si>
  <si>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</si>
  <si>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</si>
  <si>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</si>
  <si>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</si>
  <si>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</si>
  <si>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</si>
  <si>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</si>
  <si>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</si>
  <si>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</si>
  <si>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</si>
  <si>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</si>
  <si>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</si>
  <si>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</si>
  <si>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</si>
  <si>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</si>
  <si>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</si>
  <si>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</si>
  <si>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</si>
  <si>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</si>
  <si>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</si>
  <si>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</si>
  <si>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</si>
  <si>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</si>
  <si>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</si>
  <si>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</si>
  <si>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</si>
  <si>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</si>
  <si>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</si>
  <si>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</si>
  <si>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</si>
  <si>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</si>
  <si>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</si>
  <si>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</si>
  <si>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</si>
  <si>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</si>
  <si>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</si>
  <si>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</si>
  <si>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</si>
  <si>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</si>
  <si>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</si>
  <si>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</si>
  <si>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</si>
  <si>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</si>
  <si>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</si>
  <si>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</si>
  <si>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</si>
  <si>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</si>
  <si>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</si>
  <si>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</si>
  <si>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</si>
  <si>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</si>
  <si>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</si>
  <si>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</si>
  <si>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</si>
  <si>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</si>
  <si>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</si>
  <si>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</si>
  <si>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</si>
  <si>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</si>
  <si>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</si>
  <si>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</si>
  <si>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</si>
  <si>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</si>
  <si>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</si>
  <si>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</si>
  <si>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</si>
  <si>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</si>
  <si>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</si>
  <si>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</si>
  <si>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</si>
  <si>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</si>
  <si>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</si>
  <si>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</si>
  <si>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</si>
  <si>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</si>
  <si>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</si>
  <si>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</si>
  <si>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</si>
  <si>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</si>
  <si>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</si>
  <si>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</si>
  <si>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</si>
  <si>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</si>
  <si>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</si>
  <si>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</si>
  <si>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</si>
  <si>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</si>
  <si>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</si>
  <si>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</si>
  <si>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</si>
  <si>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</si>
  <si>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</si>
  <si>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</si>
  <si>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</si>
  <si>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</si>
  <si>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</si>
  <si>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</si>
  <si>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</si>
  <si>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</si>
  <si>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</si>
  <si>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</si>
  <si>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</si>
  <si>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</si>
  <si>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</si>
  <si>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</si>
  <si>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</si>
  <si>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</si>
  <si>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</si>
  <si>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</si>
  <si>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</si>
  <si>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</si>
  <si>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</si>
  <si>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</si>
  <si>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</si>
  <si>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</si>
  <si>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</si>
  <si>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</si>
  <si>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</si>
  <si>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</si>
  <si>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</si>
  <si>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</si>
  <si>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</si>
  <si>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</si>
  <si>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</si>
  <si>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</si>
  <si>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</si>
  <si>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</si>
  <si>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</si>
  <si>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</si>
  <si>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</si>
  <si>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</si>
  <si>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</si>
  <si>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</si>
  <si>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</si>
  <si>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</si>
  <si>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</si>
  <si>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</si>
  <si>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</si>
  <si>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</si>
  <si>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</si>
  <si>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</si>
  <si>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</si>
  <si>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</si>
  <si>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</si>
  <si>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</si>
  <si>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</si>
  <si>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</si>
  <si>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</si>
  <si>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</si>
  <si>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</si>
  <si>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</si>
  <si>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</si>
  <si>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</si>
  <si>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</si>
  <si>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</si>
  <si>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</si>
  <si>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</si>
  <si>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</si>
  <si>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</si>
  <si>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</si>
  <si>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</si>
  <si>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</si>
  <si>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</si>
  <si>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</si>
  <si>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</si>
  <si>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</si>
  <si>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</si>
  <si>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</si>
  <si>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</si>
  <si>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</si>
  <si>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</si>
  <si>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</si>
  <si>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</si>
  <si>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</si>
  <si>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</si>
  <si>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</si>
  <si>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</si>
  <si>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</si>
  <si>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</si>
  <si>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</si>
  <si>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</si>
  <si>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</si>
  <si>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</si>
  <si>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</si>
  <si>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</si>
  <si>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</si>
  <si>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</si>
  <si>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</si>
  <si>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</si>
  <si>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</si>
  <si>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</si>
  <si>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</si>
  <si>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</si>
  <si>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</si>
  <si>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</si>
  <si>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</si>
  <si>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</si>
  <si>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</si>
  <si>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</si>
  <si>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</si>
  <si>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</si>
  <si>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</si>
  <si>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</si>
  <si>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</si>
  <si>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</si>
  <si>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</si>
  <si>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</si>
  <si>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</si>
  <si>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</si>
  <si>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</si>
  <si>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</si>
  <si>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</si>
  <si>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</si>
  <si>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</si>
  <si>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</si>
  <si>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</si>
  <si>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</si>
  <si>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</si>
  <si>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</si>
  <si>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</si>
  <si>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</si>
  <si>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</si>
  <si>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</si>
  <si>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</si>
  <si>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</si>
  <si>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</si>
  <si>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</si>
  <si>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</si>
  <si>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</si>
  <si>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</si>
  <si>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</si>
  <si>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</si>
  <si>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</si>
  <si>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</si>
  <si>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</si>
  <si>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</si>
  <si>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</si>
  <si>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</si>
  <si>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</si>
  <si>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</si>
  <si>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</si>
  <si>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</si>
  <si>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</si>
  <si>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</si>
  <si>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</si>
  <si>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</si>
  <si>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</si>
  <si>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</si>
  <si>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</si>
  <si>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</si>
  <si>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</si>
  <si>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</si>
  <si>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</si>
  <si>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</si>
  <si>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</si>
  <si>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</si>
  <si>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</si>
  <si>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</si>
  <si>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</si>
  <si>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</si>
  <si>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</si>
  <si>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</si>
  <si>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</si>
  <si>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</si>
  <si>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</si>
  <si>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</si>
  <si>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</si>
  <si>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</si>
  <si>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</si>
  <si>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</si>
  <si>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</si>
  <si>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</si>
  <si>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</si>
  <si>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</si>
  <si>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</si>
  <si>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</si>
  <si>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</si>
  <si>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</si>
  <si>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</si>
  <si>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</si>
  <si>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</si>
  <si>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</si>
  <si>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</si>
  <si>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</si>
  <si>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</si>
  <si>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</si>
  <si>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</si>
  <si>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</si>
  <si>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</si>
  <si>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</si>
  <si>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</si>
  <si>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</si>
  <si>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</si>
  <si>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</si>
  <si>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</si>
  <si>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</si>
  <si>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</si>
  <si>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</si>
  <si>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</si>
  <si>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</si>
  <si>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</si>
  <si>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</si>
  <si>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</si>
  <si>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</si>
  <si>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</si>
  <si>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</si>
  <si>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</si>
  <si>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</si>
  <si>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</si>
  <si>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</si>
  <si>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</si>
  <si>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</si>
  <si>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</si>
  <si>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</si>
  <si>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</si>
  <si>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</si>
  <si>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</si>
  <si>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</si>
  <si>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</si>
  <si>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</si>
  <si>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</si>
  <si>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</si>
  <si>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</si>
  <si>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</si>
  <si>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</si>
  <si>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</si>
  <si>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</si>
  <si>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</si>
  <si>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</si>
  <si>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</si>
  <si>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</si>
  <si>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</si>
  <si>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</si>
  <si>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</si>
  <si>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</si>
  <si>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</si>
  <si>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</si>
  <si>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</si>
  <si>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</si>
  <si>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</si>
  <si>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</si>
  <si>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</si>
  <si>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</si>
  <si>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</si>
  <si>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</si>
  <si>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</si>
  <si>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</si>
  <si>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</si>
  <si>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</si>
  <si>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</si>
  <si>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</si>
  <si>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</si>
  <si>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</si>
  <si>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</si>
  <si>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</si>
  <si>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</si>
  <si>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</si>
  <si>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</si>
  <si>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</si>
  <si>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</si>
  <si>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</si>
  <si>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</si>
  <si>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</si>
  <si>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</si>
  <si>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</si>
  <si>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</si>
  <si>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</si>
  <si>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</si>
  <si>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</si>
  <si>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</si>
  <si>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</si>
  <si>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</si>
  <si>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</si>
  <si>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</si>
  <si>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</si>
  <si>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</si>
  <si>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</si>
  <si>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</si>
  <si>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</si>
  <si>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</si>
  <si>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</si>
  <si>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</si>
  <si>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</si>
  <si>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</si>
  <si>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</si>
  <si>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</si>
  <si>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</si>
  <si>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</si>
  <si>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</si>
  <si>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</si>
  <si>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</si>
  <si>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</si>
  <si>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</si>
  <si>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</si>
  <si>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</si>
  <si>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</si>
  <si>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</si>
  <si>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</si>
  <si>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</si>
  <si>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</si>
  <si>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</si>
  <si>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</si>
  <si>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</si>
  <si>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</si>
  <si>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</si>
  <si>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</si>
  <si>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</si>
  <si>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</si>
  <si>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</si>
  <si>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</si>
  <si>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</si>
  <si>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</si>
  <si>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</si>
  <si>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</si>
  <si>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</si>
  <si>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</si>
  <si>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</si>
  <si>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</si>
  <si>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</si>
  <si>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</si>
  <si>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</si>
  <si>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</si>
  <si>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</si>
  <si>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</si>
  <si>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</si>
  <si>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</si>
  <si>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</si>
  <si>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</si>
  <si>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</si>
  <si>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</si>
  <si>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</si>
  <si>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</si>
  <si>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</si>
  <si>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</si>
  <si>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</si>
  <si>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</si>
  <si>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</si>
  <si>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</si>
  <si>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</si>
  <si>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</si>
  <si>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</si>
  <si>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</si>
  <si>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</si>
  <si>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</si>
  <si>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</si>
  <si>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</si>
  <si>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</si>
  <si>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</si>
  <si>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</si>
  <si>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</si>
  <si>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</si>
  <si>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</si>
  <si>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</si>
  <si>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</si>
  <si>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</si>
  <si>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</si>
  <si>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</si>
  <si>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</si>
  <si>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</si>
  <si>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</si>
  <si>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</si>
  <si>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</si>
  <si>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</si>
  <si>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</si>
  <si>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</si>
  <si>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</si>
  <si>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</si>
  <si>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</si>
  <si>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</si>
  <si>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</si>
  <si>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</si>
  <si>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</si>
  <si>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</si>
  <si>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</si>
  <si>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</si>
  <si>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</si>
  <si>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</si>
  <si>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</si>
  <si>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</si>
  <si>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</si>
  <si>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</si>
  <si>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</si>
  <si>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</si>
  <si>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</si>
  <si>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</si>
  <si>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</si>
  <si>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</si>
  <si>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</si>
  <si>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</si>
  <si>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</si>
  <si>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</si>
  <si>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</si>
  <si>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</si>
  <si>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</si>
  <si>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</si>
  <si>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</si>
  <si>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</si>
  <si>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</si>
  <si>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</si>
  <si>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</si>
  <si>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</si>
  <si>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</si>
  <si>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</si>
  <si>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</si>
  <si>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</si>
  <si>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</si>
  <si>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</si>
  <si>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</si>
  <si>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</si>
  <si>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</si>
  <si>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</si>
  <si>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</si>
  <si>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</si>
  <si>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</si>
  <si>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</si>
  <si>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</si>
  <si>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</si>
  <si>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</si>
  <si>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</si>
  <si>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</si>
  <si>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</si>
  <si>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</si>
  <si>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</si>
  <si>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</si>
  <si>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</si>
  <si>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</si>
  <si>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</si>
  <si>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</si>
  <si>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</si>
  <si>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</si>
  <si>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</si>
  <si>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</si>
  <si>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</si>
  <si>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</si>
  <si>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</si>
  <si>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</si>
  <si>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</si>
  <si>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</si>
  <si>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</si>
  <si>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</si>
  <si>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</si>
  <si>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</si>
  <si>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</si>
  <si>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</si>
  <si>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</si>
  <si>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</si>
  <si>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</si>
  <si>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</si>
  <si>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</si>
  <si>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</si>
  <si>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</si>
  <si>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</si>
  <si>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</si>
  <si>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</si>
  <si>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</si>
  <si>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</si>
  <si>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</si>
  <si>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</si>
  <si>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</si>
  <si>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</si>
  <si>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</si>
  <si>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</si>
  <si>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</si>
  <si>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</si>
  <si>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</si>
  <si>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</si>
  <si>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</si>
  <si>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</si>
  <si>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</si>
  <si>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</si>
  <si>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</si>
  <si>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</si>
  <si>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</si>
  <si>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</si>
  <si>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</si>
  <si>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</si>
  <si>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</si>
  <si>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</si>
  <si>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</si>
  <si>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</si>
  <si>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</si>
  <si>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</si>
  <si>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</si>
  <si>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</si>
  <si>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</si>
  <si>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</si>
  <si>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</si>
  <si>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</si>
  <si>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</si>
  <si>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</si>
  <si>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</si>
  <si>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</si>
  <si>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</si>
  <si>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</si>
  <si>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</si>
  <si>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</si>
  <si>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</si>
  <si>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</si>
  <si>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</si>
  <si>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</si>
  <si>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</si>
  <si>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</si>
  <si>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</si>
  <si>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</si>
  <si>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</si>
  <si>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</si>
  <si>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</si>
  <si>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</si>
  <si>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</si>
  <si>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</si>
  <si>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</si>
  <si>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</si>
  <si>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</si>
  <si>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</si>
  <si>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</si>
  <si>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</si>
  <si>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</si>
  <si>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</si>
  <si>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</si>
  <si>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</si>
  <si>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</si>
  <si>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</si>
  <si>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</si>
  <si>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</si>
  <si>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</si>
  <si>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</si>
  <si>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</si>
  <si>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</si>
  <si>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</si>
  <si>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</si>
  <si>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</si>
  <si>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</si>
  <si>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</si>
  <si>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</si>
  <si>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</si>
  <si>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</si>
  <si>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</si>
  <si>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</si>
  <si>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</si>
  <si>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</si>
  <si>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</si>
  <si>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</si>
  <si>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</si>
  <si>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</si>
  <si>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</si>
  <si>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</si>
  <si>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</si>
  <si>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</si>
  <si>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</si>
  <si>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</si>
  <si>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</si>
  <si>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</si>
  <si>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</si>
  <si>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</si>
  <si>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</si>
  <si>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</si>
  <si>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</si>
  <si>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</si>
  <si>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</si>
  <si>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</si>
  <si>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</si>
  <si>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</si>
  <si>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</si>
  <si>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</si>
  <si>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</si>
  <si>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</si>
  <si>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</si>
  <si>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</si>
  <si>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</si>
  <si>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</si>
  <si>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</si>
  <si>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</si>
  <si>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</si>
  <si>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</si>
  <si>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</si>
  <si>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</si>
  <si>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</si>
  <si>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</si>
  <si>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</si>
  <si>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</si>
  <si>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</si>
  <si>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</si>
  <si>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</si>
  <si>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</si>
  <si>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</si>
  <si>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</si>
  <si>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</si>
  <si>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</si>
  <si>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</si>
  <si>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</si>
  <si>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</si>
  <si>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</si>
  <si>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</si>
  <si>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</si>
  <si>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</si>
  <si>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</si>
  <si>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</si>
  <si>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</si>
  <si>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</si>
  <si>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</si>
  <si>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</si>
  <si>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</si>
  <si>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</si>
  <si>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</si>
  <si>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</si>
  <si>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</si>
  <si>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</si>
  <si>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</si>
  <si>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</si>
  <si>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</si>
  <si>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</si>
  <si>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</si>
  <si>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</si>
  <si>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</si>
  <si>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</si>
  <si>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</si>
  <si>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</si>
  <si>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</si>
  <si>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</si>
  <si>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</si>
  <si>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</si>
  <si>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</si>
  <si>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</si>
  <si>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</si>
  <si>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</si>
  <si>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</si>
  <si>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</si>
  <si>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</si>
  <si>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</si>
  <si>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</si>
  <si>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</si>
  <si>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</si>
  <si>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</si>
  <si>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</si>
  <si>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</si>
  <si>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</si>
  <si>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</si>
  <si>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</si>
  <si>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</si>
  <si>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</si>
  <si>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</si>
  <si>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</si>
  <si>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</si>
  <si>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</si>
  <si>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</si>
  <si>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</si>
  <si>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</si>
  <si>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</si>
  <si>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</si>
  <si>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</si>
  <si>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</si>
  <si>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</si>
  <si>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</si>
  <si>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</si>
  <si>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</si>
  <si>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</si>
  <si>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</si>
  <si>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</si>
  <si>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</si>
  <si>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</si>
  <si>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</si>
  <si>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</si>
  <si>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</si>
  <si>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</si>
  <si>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</si>
  <si>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</si>
  <si>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</si>
  <si>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</si>
  <si>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</si>
  <si>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</si>
  <si>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</si>
  <si>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</si>
  <si>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</si>
  <si>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</si>
  <si>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</si>
  <si>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</si>
  <si>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</si>
  <si>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</si>
  <si>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</si>
  <si>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</si>
  <si>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</si>
  <si>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</si>
  <si>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</si>
  <si>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</si>
  <si>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</si>
  <si>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</si>
  <si>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</si>
  <si>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</si>
  <si>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</si>
  <si>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</si>
  <si>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</si>
  <si>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</si>
  <si>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</si>
  <si>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</si>
  <si>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</si>
  <si>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</si>
  <si>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</si>
  <si>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</si>
  <si>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</si>
  <si>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</si>
  <si>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</si>
  <si>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</si>
  <si>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</si>
  <si>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</si>
  <si>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</si>
  <si>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</si>
  <si>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</si>
  <si>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</si>
  <si>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</si>
  <si>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</si>
  <si>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</si>
  <si>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</si>
  <si>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</si>
  <si>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</si>
  <si>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</si>
  <si>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</si>
  <si>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</si>
  <si>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</si>
  <si>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</si>
  <si>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</si>
  <si>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</si>
  <si>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</si>
  <si>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</si>
  <si>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</si>
  <si>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</si>
  <si>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</si>
  <si>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</si>
  <si>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</si>
  <si>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</si>
  <si>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</si>
  <si>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</si>
  <si>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</si>
  <si>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</si>
  <si>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</si>
  <si>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</si>
  <si>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</si>
  <si>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</si>
  <si>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</si>
  <si>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</si>
  <si>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</si>
  <si>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</si>
  <si>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</si>
  <si>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</si>
  <si>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</si>
  <si>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</si>
  <si>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</si>
  <si>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</si>
  <si>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</si>
  <si>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</si>
  <si>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</si>
  <si>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</si>
  <si>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</si>
  <si>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</si>
  <si>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</si>
  <si>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</si>
  <si>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</si>
  <si>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</si>
  <si>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</si>
  <si>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</si>
  <si>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</si>
  <si>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</si>
  <si>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</si>
  <si>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</si>
  <si>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</si>
  <si>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</si>
  <si>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</si>
  <si>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</si>
  <si>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</si>
  <si>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</si>
  <si>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</si>
  <si>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</si>
  <si>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</si>
  <si>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</si>
  <si>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</si>
  <si>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</si>
  <si>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</si>
  <si>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</si>
  <si>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</si>
  <si>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</si>
  <si>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</si>
  <si>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</si>
  <si>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</si>
  <si>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</si>
  <si>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</si>
  <si>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</si>
  <si>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</si>
  <si>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</si>
  <si>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</si>
  <si>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</si>
  <si>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</si>
  <si>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</si>
  <si>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</si>
  <si>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</si>
  <si>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</si>
  <si>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</si>
  <si>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</si>
  <si>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</si>
  <si>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</si>
  <si>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</si>
  <si>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</si>
  <si>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</si>
  <si>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</si>
  <si>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</si>
  <si>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</si>
  <si>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</si>
  <si>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</si>
  <si>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</si>
  <si>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</si>
  <si>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</si>
  <si>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</si>
  <si>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</si>
  <si>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</si>
  <si>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</si>
  <si>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</si>
  <si>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</si>
  <si>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</si>
  <si>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</si>
  <si>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</si>
  <si>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</si>
  <si>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</si>
  <si>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</si>
  <si>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</si>
  <si>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</si>
  <si>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</si>
  <si>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</si>
  <si>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</si>
  <si>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</si>
  <si>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</si>
  <si>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</si>
  <si>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</si>
  <si>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</si>
  <si>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</si>
  <si>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</si>
  <si>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</si>
  <si>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</si>
  <si>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</si>
  <si>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</si>
  <si>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</si>
  <si>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</si>
  <si>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</si>
  <si>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</si>
  <si>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</si>
  <si>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</si>
  <si>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</si>
  <si>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</si>
  <si>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</si>
  <si>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</si>
  <si>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</si>
  <si>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</si>
  <si>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</si>
  <si>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</si>
  <si>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</si>
  <si>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</si>
  <si>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</si>
  <si>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</si>
  <si>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</si>
  <si>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</si>
  <si>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</si>
  <si>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</si>
  <si>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</si>
  <si>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</si>
  <si>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</si>
  <si>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</si>
  <si>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</si>
  <si>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</si>
  <si>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</si>
  <si>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</si>
  <si>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</si>
  <si>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</si>
  <si>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</si>
  <si>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</si>
  <si>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</si>
  <si>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</si>
  <si>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</si>
  <si>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</si>
  <si>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</si>
  <si>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</si>
  <si>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</si>
  <si>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</si>
  <si>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</si>
  <si>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</si>
  <si>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</si>
  <si>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</si>
  <si>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</si>
  <si>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</si>
  <si>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</si>
  <si>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</si>
  <si>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</si>
  <si>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</si>
  <si>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</si>
  <si>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</si>
  <si>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</si>
  <si>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</si>
  <si>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</si>
  <si>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</si>
  <si>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</si>
  <si>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</si>
  <si>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</si>
  <si>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</si>
  <si>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</si>
  <si>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</si>
  <si>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</si>
  <si>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</si>
  <si>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</si>
  <si>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</si>
  <si>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</si>
  <si>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</si>
  <si>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</si>
  <si>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</si>
  <si>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</si>
  <si>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</si>
  <si>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</si>
  <si>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</si>
  <si>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</si>
  <si>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</si>
  <si>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</si>
  <si>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</si>
  <si>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</si>
  <si>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</si>
  <si>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</si>
  <si>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</si>
  <si>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</si>
  <si>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</si>
  <si>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</si>
  <si>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</si>
  <si>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</si>
  <si>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</si>
  <si>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</si>
  <si>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</si>
  <si>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</si>
  <si>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</si>
  <si>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</si>
  <si>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</si>
  <si>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</si>
  <si>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</si>
  <si>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</si>
  <si>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</si>
  <si>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</si>
  <si>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</si>
  <si>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</si>
  <si>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</si>
  <si>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</si>
  <si>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</si>
  <si>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</si>
  <si>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</si>
  <si>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</si>
  <si>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</si>
  <si>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</si>
  <si>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</si>
  <si>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</si>
  <si>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</si>
  <si>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</si>
  <si>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</si>
  <si>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</si>
  <si>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</si>
  <si>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</si>
  <si>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</si>
  <si>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</si>
  <si>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</si>
  <si>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</si>
  <si>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</si>
  <si>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</si>
  <si>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</si>
  <si>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</si>
  <si>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</si>
  <si>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</si>
  <si>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</si>
  <si>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</si>
  <si>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</si>
  <si>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</si>
  <si>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</si>
  <si>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</si>
  <si>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</si>
  <si>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</si>
  <si>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</si>
  <si>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</si>
  <si>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</si>
  <si>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</si>
  <si>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</si>
  <si>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</si>
  <si>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</si>
  <si>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</si>
  <si>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</si>
  <si>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</si>
  <si>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</si>
  <si>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</si>
  <si>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</si>
  <si>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</si>
  <si>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</si>
  <si>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</si>
  <si>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</si>
  <si>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</si>
  <si>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</si>
  <si>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</si>
  <si>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</si>
  <si>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</si>
  <si>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</si>
  <si>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</si>
  <si>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</si>
  <si>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</si>
  <si>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</si>
  <si>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</si>
  <si>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</si>
  <si>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</si>
  <si>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</si>
  <si>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</si>
  <si>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</si>
  <si>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</si>
  <si>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</si>
  <si>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</si>
  <si>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</si>
  <si>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</si>
  <si>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</si>
  <si>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</si>
  <si>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</si>
  <si>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</si>
  <si>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</si>
  <si>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</si>
  <si>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</si>
  <si>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</si>
  <si>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</si>
  <si>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</si>
  <si>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</si>
  <si>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</si>
  <si>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</si>
  <si>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</si>
  <si>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</si>
  <si>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</si>
  <si>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</si>
  <si>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</si>
  <si>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</si>
  <si>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</si>
  <si>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</si>
  <si>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</si>
  <si>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</si>
  <si>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</si>
  <si>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</si>
  <si>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</si>
  <si>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</si>
  <si>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</si>
  <si>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</si>
  <si>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</si>
  <si>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</si>
  <si>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</si>
  <si>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</si>
  <si>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</si>
  <si>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</si>
  <si>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</si>
  <si>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</si>
  <si>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</si>
  <si>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</si>
  <si>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</si>
  <si>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</si>
  <si>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</si>
  <si>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</si>
  <si>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</si>
  <si>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</si>
  <si>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</si>
  <si>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</si>
  <si>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</si>
  <si>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</si>
  <si>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</si>
  <si>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</si>
  <si>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</si>
  <si>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</si>
  <si>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</si>
  <si>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</si>
  <si>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</si>
  <si>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</si>
  <si>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</si>
  <si>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</si>
  <si>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</si>
  <si>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</si>
  <si>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</si>
  <si>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</si>
  <si>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</si>
  <si>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</si>
  <si>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</si>
  <si>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</si>
  <si>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</si>
  <si>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</si>
  <si>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</si>
  <si>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</si>
  <si>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</si>
  <si>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</si>
  <si>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</si>
  <si>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</si>
  <si>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</si>
  <si>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</si>
  <si>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</si>
  <si>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</si>
  <si>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</si>
  <si>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</si>
  <si>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</si>
  <si>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</si>
  <si>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</si>
  <si>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</si>
  <si>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</si>
  <si>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</si>
  <si>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</si>
  <si>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</si>
  <si>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</si>
  <si>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</si>
  <si>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</si>
  <si>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</si>
  <si>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</si>
  <si>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</si>
  <si>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</si>
  <si>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</si>
  <si>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</si>
  <si>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</si>
  <si>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</si>
  <si>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</si>
  <si>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</si>
  <si>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</si>
  <si>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</si>
  <si>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</si>
  <si>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</si>
  <si>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</si>
  <si>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</si>
  <si>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</si>
  <si>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</si>
  <si>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</si>
  <si>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</si>
  <si>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</si>
  <si>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</si>
  <si>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</si>
  <si>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</si>
  <si>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</si>
  <si>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</si>
  <si>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</si>
  <si>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</si>
  <si>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</si>
  <si>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</si>
  <si>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</si>
  <si>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</si>
  <si>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</si>
  <si>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</si>
  <si>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</si>
  <si>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</si>
  <si>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</si>
  <si>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</si>
  <si>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</si>
  <si>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</si>
  <si>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</si>
  <si>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</si>
  <si>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</si>
  <si>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</si>
  <si>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</si>
  <si>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</si>
  <si>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</si>
  <si>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</si>
  <si>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</si>
  <si>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</si>
  <si>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</si>
  <si>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</si>
  <si>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</si>
  <si>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</si>
  <si>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</si>
  <si>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</si>
  <si>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</si>
  <si>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</si>
  <si>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</si>
  <si>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</si>
  <si>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</si>
  <si>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</si>
  <si>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</si>
  <si>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</si>
  <si>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</si>
  <si>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</si>
  <si>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</si>
  <si>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</si>
  <si>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</si>
  <si>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</si>
  <si>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</si>
  <si>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</si>
  <si>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</si>
  <si>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</si>
  <si>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</si>
  <si>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</si>
  <si>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</si>
  <si>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</si>
  <si>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</si>
  <si>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</si>
  <si>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</si>
  <si>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</si>
  <si>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</si>
  <si>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</si>
  <si>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</si>
  <si>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</si>
  <si>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</si>
  <si>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</si>
  <si>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</si>
  <si>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</si>
  <si>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</si>
  <si>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</si>
  <si>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</si>
  <si>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</si>
  <si>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</si>
  <si>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</si>
  <si>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</si>
  <si>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</si>
  <si>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</si>
  <si>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</si>
  <si>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</si>
  <si>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</si>
  <si>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</si>
  <si>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</si>
  <si>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</si>
  <si>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</si>
  <si>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</si>
  <si>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</si>
  <si>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</si>
  <si>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</si>
  <si>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</si>
  <si>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</si>
  <si>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</si>
  <si>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</si>
  <si>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</si>
  <si>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</si>
  <si>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</si>
  <si>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</si>
  <si>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</si>
  <si>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</si>
  <si>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</si>
  <si>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</si>
  <si>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</si>
  <si>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</si>
  <si>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</si>
  <si>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</si>
  <si>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</si>
  <si>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</si>
  <si>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</si>
  <si>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</si>
  <si>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</si>
  <si>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</si>
  <si>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</si>
  <si>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</si>
  <si>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</si>
  <si>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</si>
  <si>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</si>
  <si>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</si>
  <si>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</si>
  <si>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</si>
  <si>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</si>
  <si>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</si>
  <si>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</si>
  <si>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</si>
  <si>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</si>
  <si>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</si>
  <si>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</si>
  <si>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</si>
  <si>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</si>
  <si>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</si>
  <si>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</si>
  <si>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</si>
  <si>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</si>
  <si>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</si>
  <si>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</si>
  <si>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</si>
  <si>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</si>
  <si>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</si>
  <si>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</si>
  <si>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</si>
  <si>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</si>
  <si>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</si>
  <si>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</si>
  <si>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</si>
  <si>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</si>
  <si>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</si>
  <si>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</si>
  <si>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</si>
  <si>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</si>
  <si>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</si>
  <si>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</si>
  <si>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</si>
  <si>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</si>
  <si>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</si>
  <si>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</si>
  <si>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</si>
  <si>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</si>
  <si>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</si>
  <si>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</si>
  <si>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</si>
  <si>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</si>
  <si>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</si>
  <si>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</si>
  <si>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</si>
  <si>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</si>
  <si>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</si>
  <si>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</si>
  <si>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</si>
  <si>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</si>
  <si>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</si>
  <si>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</si>
  <si>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</si>
  <si>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</si>
  <si>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</si>
  <si>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</si>
  <si>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</si>
  <si>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</si>
  <si>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</si>
  <si>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</si>
  <si>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</si>
  <si>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</si>
  <si>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</si>
  <si>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</si>
  <si>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</si>
  <si>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</si>
  <si>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</si>
  <si>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</si>
  <si>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</si>
  <si>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</si>
  <si>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</si>
  <si>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</si>
  <si>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</si>
  <si>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</si>
  <si>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</si>
  <si>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</si>
  <si>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</si>
  <si>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</si>
  <si>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</si>
  <si>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</si>
  <si>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</si>
  <si>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</si>
  <si>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</si>
  <si>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</si>
  <si>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</si>
  <si>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</si>
  <si>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</si>
  <si>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</si>
  <si>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</si>
  <si>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</si>
  <si>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</si>
  <si>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</si>
  <si>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</si>
  <si>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</si>
  <si>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</si>
  <si>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</si>
  <si>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</si>
  <si>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</si>
  <si>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</si>
  <si>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</si>
  <si>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</si>
  <si>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</si>
  <si>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</si>
  <si>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</si>
  <si>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</si>
  <si>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</si>
  <si>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</si>
  <si>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</si>
  <si>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</si>
  <si>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</si>
  <si>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</si>
  <si>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</si>
  <si>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</si>
  <si>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</si>
  <si>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</si>
  <si>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</si>
  <si>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</si>
  <si>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</si>
  <si>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</si>
  <si>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</si>
  <si>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</si>
  <si>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</si>
  <si>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</si>
  <si>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</si>
  <si>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</si>
  <si>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</si>
  <si>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</si>
  <si>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</si>
  <si>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</si>
  <si>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</si>
  <si>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</si>
  <si>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</si>
  <si>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</si>
  <si>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</si>
  <si>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</si>
  <si>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</si>
  <si>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</si>
  <si>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</si>
  <si>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</si>
  <si>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</si>
  <si>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</si>
  <si>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</si>
  <si>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</si>
  <si>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</si>
  <si>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</si>
  <si>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</si>
  <si>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</si>
  <si>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</si>
  <si>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</si>
  <si>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</si>
  <si>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</si>
  <si>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</si>
  <si>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</si>
  <si>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</si>
  <si>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</si>
  <si>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</si>
  <si>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</si>
  <si>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</si>
  <si>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</si>
  <si>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</si>
  <si>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</si>
  <si>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</si>
  <si>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</si>
  <si>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</si>
  <si>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</si>
  <si>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</si>
  <si>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</si>
  <si>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</si>
  <si>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</si>
  <si>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</si>
  <si>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</si>
  <si>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</si>
  <si>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</si>
  <si>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</si>
  <si>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</si>
  <si>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</si>
  <si>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</si>
  <si>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</si>
  <si>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</si>
  <si>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</si>
  <si>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</si>
  <si>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</si>
  <si>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</si>
  <si>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</si>
  <si>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</si>
  <si>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</si>
  <si>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</si>
  <si>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</si>
  <si>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</si>
  <si>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</si>
  <si>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</si>
  <si>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</si>
  <si>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</si>
  <si>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</si>
  <si>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</si>
  <si>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</si>
  <si>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</si>
  <si>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</si>
  <si>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</si>
  <si>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</si>
  <si>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</si>
  <si>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</si>
  <si>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</si>
  <si>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</si>
  <si>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</si>
  <si>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</si>
  <si>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</si>
  <si>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</si>
  <si>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</si>
  <si>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</si>
  <si>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</si>
  <si>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</si>
  <si>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</si>
  <si>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</si>
  <si>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</si>
  <si>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</si>
  <si>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</si>
  <si>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</si>
  <si>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</si>
  <si>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</si>
  <si>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</si>
  <si>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</si>
  <si>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</si>
  <si>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</si>
  <si>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</si>
  <si>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</si>
  <si>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</si>
  <si>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</si>
  <si>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</si>
  <si>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</si>
  <si>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</si>
  <si>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</si>
  <si>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</si>
  <si>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</si>
  <si>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</si>
  <si>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</si>
  <si>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</si>
  <si>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</si>
  <si>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</si>
  <si>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</si>
  <si>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</si>
  <si>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</si>
  <si>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</si>
  <si>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</si>
  <si>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</si>
  <si>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</si>
  <si>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</si>
  <si>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</si>
  <si>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</si>
  <si>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</si>
  <si>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</si>
  <si>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</si>
  <si>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</si>
  <si>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</si>
  <si>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</si>
  <si>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</si>
  <si>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</si>
  <si>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</si>
  <si>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</si>
  <si>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</si>
  <si>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</si>
  <si>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</si>
  <si>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</si>
  <si>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</si>
  <si>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</si>
  <si>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</si>
  <si>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</si>
  <si>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</si>
  <si>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</si>
  <si>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</si>
  <si>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</si>
  <si>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</si>
  <si>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</si>
  <si>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</si>
  <si>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</si>
  <si>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</si>
  <si>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</si>
  <si>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</si>
  <si>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</si>
  <si>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</si>
  <si>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</si>
  <si>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</si>
  <si>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</si>
  <si>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</si>
  <si>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</si>
  <si>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</si>
  <si>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</si>
  <si>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</si>
  <si>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</si>
  <si>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</si>
  <si>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</si>
  <si>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</si>
  <si>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</si>
  <si>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</si>
  <si>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</si>
  <si>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</si>
  <si>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</si>
  <si>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</si>
  <si>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</si>
  <si>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</si>
  <si>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</si>
  <si>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</si>
  <si>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</si>
  <si>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</si>
  <si>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</si>
  <si>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</si>
  <si>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</si>
  <si>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</si>
  <si>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</si>
  <si>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</si>
  <si>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</si>
  <si>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</si>
  <si>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</si>
  <si>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</si>
  <si>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</si>
  <si>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</si>
  <si>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</si>
  <si>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</si>
  <si>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</si>
  <si>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</si>
  <si>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</si>
  <si>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</si>
  <si>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</si>
  <si>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</si>
  <si>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</si>
  <si>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</si>
  <si>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</si>
  <si>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</si>
  <si>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</si>
  <si>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</si>
  <si>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</si>
  <si>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</si>
  <si>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</si>
  <si>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</si>
  <si>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</si>
  <si>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</si>
  <si>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</si>
  <si>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</si>
  <si>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</si>
  <si>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</si>
  <si>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</si>
  <si>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</si>
  <si>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</si>
  <si>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</si>
  <si>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</si>
  <si>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</si>
  <si>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</si>
  <si>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</si>
  <si>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</si>
  <si>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</si>
  <si>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</si>
  <si>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</si>
  <si>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</si>
  <si>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</si>
  <si>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</si>
  <si>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</si>
  <si>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</si>
  <si>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</si>
  <si>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</si>
  <si>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</si>
  <si>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</si>
  <si>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</si>
  <si>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</si>
  <si>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</si>
  <si>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</si>
  <si>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</si>
  <si>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</si>
  <si>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</si>
  <si>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</si>
  <si>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</si>
  <si>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</si>
  <si>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</si>
  <si>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</si>
  <si>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</si>
  <si>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</si>
  <si>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</si>
  <si>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</si>
  <si>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</si>
  <si>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</si>
  <si>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</si>
  <si>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</si>
  <si>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</si>
  <si>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</si>
  <si>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</si>
  <si>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</si>
  <si>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</si>
  <si>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</si>
  <si>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</si>
  <si>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</si>
  <si>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</si>
  <si>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</si>
  <si>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</si>
  <si>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</si>
  <si>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</si>
  <si>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</si>
  <si>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</si>
  <si>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</si>
  <si>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</si>
  <si>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</si>
  <si>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</si>
  <si>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</si>
  <si>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</si>
  <si>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</si>
  <si>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</si>
  <si>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</si>
  <si>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</si>
  <si>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</si>
  <si>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</si>
  <si>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</si>
  <si>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</si>
  <si>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</si>
  <si>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</si>
  <si>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</si>
  <si>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</si>
  <si>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</si>
  <si>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</si>
  <si>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</si>
  <si>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</si>
  <si>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</si>
  <si>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</si>
  <si>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</si>
  <si>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</si>
  <si>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</si>
  <si>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</si>
  <si>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</si>
  <si>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</si>
  <si>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</si>
  <si>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</si>
  <si>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</si>
  <si>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</si>
  <si>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</si>
  <si>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</si>
  <si>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</si>
  <si>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</si>
  <si>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</si>
  <si>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</si>
  <si>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</si>
  <si>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</si>
  <si>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</si>
  <si>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</si>
  <si>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</si>
  <si>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</si>
  <si>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</si>
  <si>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</si>
  <si>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</si>
  <si>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</si>
  <si>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</si>
  <si>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</si>
  <si>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</si>
  <si>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</si>
  <si>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</si>
  <si>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</si>
  <si>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</si>
  <si>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</si>
  <si>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</si>
  <si>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</si>
  <si>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</si>
  <si>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</si>
  <si>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</si>
  <si>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</si>
  <si>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</si>
  <si>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</si>
  <si>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</si>
  <si>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</si>
  <si>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</si>
  <si>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</si>
  <si>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</si>
  <si>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</si>
  <si>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</si>
  <si>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</si>
  <si>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</si>
  <si>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</si>
  <si>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</si>
  <si>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</si>
  <si>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</si>
  <si>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</si>
  <si>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</si>
  <si>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</si>
  <si>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</si>
  <si>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</si>
  <si>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</si>
  <si>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</si>
  <si>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</si>
  <si>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</si>
  <si>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</si>
  <si>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</si>
  <si>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</si>
  <si>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</si>
  <si>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</si>
  <si>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</si>
  <si>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</si>
  <si>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</si>
  <si>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</si>
  <si>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</si>
  <si>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</si>
  <si>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</si>
  <si>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</si>
  <si>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</si>
  <si>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</si>
  <si>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</si>
  <si>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</si>
  <si>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</si>
  <si>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</si>
  <si>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</si>
  <si>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</si>
  <si>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</si>
  <si>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</si>
  <si>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</si>
  <si>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</si>
  <si>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</si>
  <si>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</si>
  <si>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</si>
  <si>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</si>
  <si>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</si>
  <si>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</si>
  <si>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</si>
  <si>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</si>
  <si>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</si>
  <si>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</si>
  <si>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</si>
  <si>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</si>
  <si>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</si>
  <si>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</si>
  <si>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</si>
  <si>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</si>
  <si>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</si>
  <si>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</si>
  <si>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</si>
  <si>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</si>
  <si>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</si>
  <si>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</si>
  <si>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</si>
  <si>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</si>
  <si>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</si>
  <si>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</si>
  <si>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</si>
  <si>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</si>
  <si>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</si>
  <si>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</si>
  <si>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</si>
  <si>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</si>
  <si>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</si>
  <si>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</si>
  <si>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</si>
  <si>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</si>
  <si>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</si>
  <si>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</si>
  <si>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</si>
  <si>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</si>
  <si>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</si>
  <si>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</si>
  <si>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</si>
  <si>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</si>
  <si>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</si>
  <si>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</si>
  <si>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</si>
  <si>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</si>
  <si>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</si>
  <si>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</si>
  <si>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</si>
  <si>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</si>
  <si>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</si>
  <si>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</si>
  <si>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</si>
  <si>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</si>
  <si>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</si>
  <si>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</si>
  <si>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</si>
  <si>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</si>
  <si>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</si>
  <si>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</si>
  <si>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</si>
  <si>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</si>
  <si>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</si>
  <si>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</si>
  <si>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</si>
  <si>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</si>
  <si>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</si>
  <si>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</si>
  <si>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</si>
  <si>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</si>
  <si>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</si>
  <si>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</si>
  <si>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</si>
  <si>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</si>
  <si>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</si>
  <si>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</si>
  <si>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</si>
  <si>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</si>
  <si>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</si>
  <si>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</si>
  <si>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</si>
  <si>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</si>
  <si>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</si>
  <si>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</si>
  <si>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</si>
  <si>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</si>
  <si>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</si>
  <si>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</si>
  <si>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</si>
  <si>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</si>
  <si>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</si>
  <si>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</si>
  <si>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</si>
  <si>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</si>
  <si>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</si>
  <si>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</si>
  <si>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</si>
  <si>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</si>
  <si>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</si>
  <si>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</si>
  <si>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</si>
  <si>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</si>
  <si>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</si>
  <si>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</si>
  <si>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</si>
  <si>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</si>
  <si>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</si>
  <si>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</si>
  <si>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</si>
  <si>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</si>
  <si>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</si>
  <si>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</si>
  <si>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</si>
  <si>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</si>
  <si>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</si>
  <si>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</si>
  <si>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</si>
  <si>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</si>
  <si>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</si>
  <si>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</si>
  <si>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</si>
  <si>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</si>
  <si>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</si>
  <si>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</si>
  <si>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</si>
  <si>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</si>
  <si>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</si>
  <si>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</si>
  <si>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</si>
  <si>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</si>
  <si>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</si>
  <si>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</si>
  <si>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</si>
  <si>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</si>
  <si>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</si>
  <si>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</si>
  <si>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</si>
  <si>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</si>
  <si>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</si>
  <si>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</si>
  <si>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</si>
  <si>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</si>
  <si>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</si>
  <si>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</si>
  <si>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</si>
  <si>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</si>
  <si>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</si>
  <si>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</si>
  <si>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</si>
  <si>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</si>
  <si>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</si>
  <si>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</si>
  <si>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</si>
  <si>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</si>
  <si>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</si>
  <si>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</si>
  <si>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</si>
  <si>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</si>
  <si>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</si>
  <si>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</si>
  <si>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</si>
  <si>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</si>
  <si>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</si>
  <si>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</si>
  <si>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</si>
  <si>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</si>
  <si>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</si>
  <si>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</si>
  <si>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</si>
  <si>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</si>
  <si>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</si>
  <si>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</si>
  <si>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</si>
  <si>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</si>
  <si>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</si>
  <si>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</si>
  <si>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</si>
  <si>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</si>
  <si>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</si>
  <si>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</si>
  <si>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</si>
  <si>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</si>
  <si>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</si>
  <si>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</si>
  <si>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</si>
  <si>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</si>
  <si>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</si>
  <si>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</si>
  <si>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</si>
  <si>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</si>
  <si>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</si>
  <si>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</si>
  <si>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</si>
  <si>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</si>
  <si>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</si>
  <si>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</si>
  <si>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</si>
  <si>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</si>
  <si>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</si>
  <si>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</si>
  <si>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</si>
  <si>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</si>
  <si>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</si>
  <si>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</si>
  <si>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</si>
  <si>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</si>
  <si>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</si>
  <si>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</si>
  <si>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</si>
  <si>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</si>
  <si>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</si>
  <si>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</si>
  <si>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</si>
  <si>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</si>
  <si>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</si>
  <si>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</si>
  <si>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</si>
  <si>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</si>
  <si>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</si>
  <si>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</si>
  <si>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</si>
  <si>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</si>
  <si>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</si>
  <si>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</si>
  <si>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</si>
  <si>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</si>
  <si>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</si>
  <si>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</si>
  <si>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</si>
  <si>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</si>
  <si>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</si>
  <si>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</si>
  <si>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</si>
  <si>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</si>
  <si>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</si>
  <si>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</si>
  <si>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</si>
  <si>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</si>
  <si>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</si>
  <si>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</si>
  <si>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</si>
  <si>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</si>
  <si>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</si>
  <si>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</si>
  <si>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</si>
  <si>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</si>
  <si>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</si>
  <si>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</si>
  <si>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</si>
  <si>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</si>
  <si>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</si>
  <si>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</si>
  <si>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</si>
  <si>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</si>
  <si>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</si>
  <si>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</si>
  <si>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</si>
  <si>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</si>
  <si>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</si>
  <si>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</si>
  <si>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</si>
  <si>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</si>
  <si>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</si>
  <si>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</si>
  <si>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</si>
  <si>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</si>
  <si>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</si>
  <si>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</si>
  <si>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</si>
  <si>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</si>
  <si>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</si>
  <si>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</si>
  <si>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</si>
  <si>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</si>
  <si>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</si>
  <si>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</si>
  <si>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</si>
  <si>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</si>
  <si>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</si>
  <si>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</si>
  <si>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</si>
  <si>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</si>
  <si>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</si>
  <si>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</si>
  <si>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</si>
  <si>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</si>
  <si>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</si>
  <si>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</si>
  <si>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</si>
  <si>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</si>
  <si>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</si>
  <si>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</si>
  <si>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</si>
  <si>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</si>
  <si>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</si>
  <si>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</si>
  <si>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</si>
  <si>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</si>
  <si>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</si>
  <si>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</si>
  <si>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</si>
  <si>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</si>
  <si>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</si>
  <si>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</si>
  <si>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</si>
  <si>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</si>
  <si>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</si>
  <si>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</si>
  <si>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</si>
  <si>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</si>
  <si>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</si>
  <si>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</si>
  <si>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</si>
  <si>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</si>
  <si>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</si>
  <si>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</si>
  <si>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</si>
  <si>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</si>
  <si>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</si>
  <si>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</si>
  <si>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</si>
  <si>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</si>
  <si>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</si>
  <si>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</si>
  <si>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</si>
  <si>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</si>
  <si>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</si>
  <si>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</si>
  <si>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</si>
  <si>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</si>
  <si>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</si>
  <si>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</si>
  <si>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</si>
  <si>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</si>
  <si>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</si>
  <si>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</si>
  <si>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</si>
  <si>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</si>
  <si>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</si>
  <si>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</si>
  <si>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</si>
  <si>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</si>
  <si>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</si>
  <si>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</si>
  <si>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</si>
  <si>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</si>
  <si>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</si>
  <si>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</si>
  <si>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</si>
  <si>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</si>
  <si>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</si>
  <si>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</si>
  <si>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</si>
  <si>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</si>
  <si>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</si>
  <si>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</si>
  <si>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</si>
  <si>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</si>
  <si>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</si>
  <si>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</si>
  <si>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</si>
  <si>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</si>
  <si>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</si>
  <si>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</si>
  <si>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</si>
  <si>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</si>
  <si>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</si>
  <si>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</si>
  <si>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</si>
  <si>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</si>
  <si>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</si>
  <si>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</si>
  <si>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</si>
  <si>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</si>
  <si>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</si>
  <si>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</si>
  <si>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</si>
  <si>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</si>
  <si>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</si>
  <si>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</si>
  <si>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</si>
  <si>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</si>
  <si>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</si>
  <si>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</si>
  <si>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</si>
  <si>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</si>
  <si>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</si>
  <si>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</si>
  <si>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</si>
  <si>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</si>
  <si>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</si>
  <si>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</si>
  <si>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</si>
  <si>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</si>
  <si>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</si>
  <si>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</si>
  <si>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</si>
  <si>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</si>
  <si>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</si>
  <si>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</si>
  <si>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</si>
  <si>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</si>
  <si>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</si>
  <si>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</si>
  <si>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</si>
  <si>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</si>
  <si>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</si>
  <si>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</si>
  <si>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</si>
  <si>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</si>
  <si>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</si>
  <si>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</si>
  <si>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</si>
  <si>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</si>
  <si>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</si>
  <si>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</si>
  <si>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</si>
  <si>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</si>
  <si>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</si>
  <si>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</si>
  <si>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</si>
  <si>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</si>
  <si>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</si>
  <si>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</si>
  <si>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</si>
  <si>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</si>
  <si>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</si>
  <si>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</si>
  <si>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</si>
  <si>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</si>
  <si>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</si>
  <si>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</si>
  <si>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</si>
  <si>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</si>
  <si>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</si>
  <si>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</si>
  <si>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</si>
  <si>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</si>
  <si>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</si>
  <si>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</si>
  <si>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</si>
  <si>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</si>
  <si>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</si>
  <si>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</si>
  <si>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</si>
  <si>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</si>
  <si>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</si>
  <si>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</si>
  <si>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</si>
  <si>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</si>
  <si>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</si>
  <si>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</si>
  <si>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</si>
  <si>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</si>
  <si>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</si>
  <si>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</si>
  <si>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</si>
  <si>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</si>
  <si>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</si>
  <si>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</si>
  <si>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</si>
  <si>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</si>
  <si>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</si>
  <si>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</si>
  <si>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</si>
  <si>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</si>
  <si>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</si>
  <si>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</si>
  <si>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</si>
  <si>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</si>
  <si>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</si>
  <si>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</si>
  <si>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</si>
  <si>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</si>
  <si>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</si>
  <si>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</si>
  <si>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</si>
  <si>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</si>
  <si>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</si>
  <si>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</si>
  <si>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</si>
  <si>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</si>
  <si>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</si>
  <si>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</si>
  <si>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</si>
  <si>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</si>
  <si>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</si>
  <si>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</si>
  <si>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</si>
  <si>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</si>
  <si>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</si>
  <si>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</si>
  <si>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</si>
  <si>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</si>
  <si>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</si>
  <si>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</si>
  <si>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</si>
  <si>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</si>
  <si>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</si>
  <si>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</si>
  <si>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</si>
  <si>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</si>
  <si>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</si>
  <si>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</si>
  <si>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</si>
  <si>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</si>
  <si>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</si>
  <si>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</si>
  <si>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</si>
  <si>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</si>
  <si>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</si>
  <si>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</si>
  <si>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</si>
  <si>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</si>
  <si>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</si>
  <si>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</si>
  <si>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</si>
  <si>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</si>
  <si>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</si>
  <si>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</si>
  <si>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</si>
  <si>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</si>
  <si>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</si>
  <si>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</si>
  <si>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</si>
  <si>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</si>
  <si>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</si>
  <si>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</si>
  <si>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</si>
  <si>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</si>
  <si>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</si>
  <si>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</si>
  <si>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</si>
  <si>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</si>
  <si>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</si>
  <si>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</si>
  <si>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</si>
  <si>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</si>
  <si>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</si>
  <si>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</si>
  <si>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</si>
  <si>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</si>
  <si>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</si>
  <si>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</si>
  <si>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</si>
  <si>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</si>
  <si>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</si>
  <si>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</si>
  <si>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</si>
  <si>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</si>
  <si>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</si>
  <si>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</si>
  <si>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</si>
  <si>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</si>
  <si>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</si>
  <si>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</si>
  <si>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</si>
  <si>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</si>
  <si>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</si>
  <si>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</si>
  <si>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</si>
  <si>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</si>
  <si>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</si>
  <si>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</si>
  <si>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</si>
  <si>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</si>
  <si>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</si>
  <si>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</si>
  <si>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</si>
  <si>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</si>
  <si>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</si>
  <si>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</si>
  <si>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</si>
  <si>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</si>
  <si>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</si>
  <si>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</si>
  <si>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</si>
  <si>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</si>
  <si>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</si>
  <si>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</si>
  <si>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</si>
  <si>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</si>
  <si>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</si>
  <si>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</si>
  <si>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</si>
  <si>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</si>
  <si>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</si>
  <si>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</si>
  <si>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</si>
  <si>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</si>
  <si>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</si>
  <si>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</si>
  <si>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</si>
  <si>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</si>
  <si>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</si>
  <si>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</si>
  <si>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</si>
  <si>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</si>
  <si>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</si>
  <si>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</si>
  <si>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</si>
  <si>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</si>
  <si>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</si>
  <si>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</si>
  <si>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</si>
  <si>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</si>
  <si>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</si>
  <si>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</si>
  <si>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</si>
  <si>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</si>
  <si>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</si>
  <si>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</si>
  <si>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</si>
  <si>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</si>
  <si>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</si>
  <si>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</si>
  <si>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</si>
  <si>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</si>
  <si>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</si>
  <si>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</si>
  <si>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</si>
  <si>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</si>
  <si>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</si>
  <si>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</si>
  <si>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</si>
  <si>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</si>
  <si>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</si>
  <si>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</si>
  <si>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</si>
  <si>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</si>
  <si>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</si>
  <si>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</si>
  <si>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</si>
  <si>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</si>
  <si>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</si>
  <si>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</si>
  <si>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</si>
  <si>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</si>
  <si>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</si>
  <si>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</si>
  <si>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</si>
  <si>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</si>
  <si>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</si>
  <si>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</si>
  <si>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</si>
  <si>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</si>
  <si>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</si>
  <si>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</si>
  <si>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</si>
  <si>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</si>
  <si>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</si>
  <si>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</si>
  <si>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</si>
  <si>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</si>
  <si>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</si>
  <si>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</si>
  <si>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</si>
  <si>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</si>
  <si>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</si>
  <si>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</si>
  <si>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</si>
  <si>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</si>
  <si>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</si>
  <si>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</si>
  <si>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</si>
  <si>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</si>
  <si>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</si>
  <si>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</si>
  <si>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</si>
  <si>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</si>
  <si>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</si>
  <si>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</si>
  <si>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</si>
  <si>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</si>
  <si>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</si>
  <si>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</si>
  <si>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</si>
  <si>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</si>
  <si>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</si>
  <si>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</si>
  <si>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</si>
  <si>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</si>
  <si>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</si>
  <si>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</si>
  <si>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</si>
  <si>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</si>
  <si>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</si>
  <si>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</si>
  <si>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</si>
  <si>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</si>
  <si>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</si>
  <si>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</si>
  <si>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</si>
  <si>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</si>
  <si>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</si>
  <si>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</si>
  <si>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</si>
  <si>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</si>
  <si>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</si>
  <si>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</si>
  <si>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</si>
  <si>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</si>
  <si>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</si>
  <si>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</si>
  <si>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</si>
  <si>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</si>
  <si>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</si>
  <si>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</si>
  <si>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</si>
  <si>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</si>
  <si>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</si>
  <si>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</si>
  <si>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</si>
  <si>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</si>
  <si>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</si>
  <si>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</si>
  <si>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</si>
  <si>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</si>
  <si>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</si>
  <si>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</si>
  <si>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</si>
  <si>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</si>
  <si>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</si>
  <si>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</si>
  <si>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</si>
  <si>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</si>
  <si>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</si>
  <si>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</si>
  <si>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</si>
  <si>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</si>
  <si>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</si>
  <si>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</si>
  <si>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</si>
  <si>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</si>
  <si>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</si>
  <si>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</si>
  <si>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</si>
  <si>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</si>
  <si>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</si>
  <si>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</si>
  <si>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</si>
  <si>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</si>
  <si>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</si>
  <si>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</si>
  <si>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</si>
  <si>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</si>
  <si>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</si>
  <si>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</si>
  <si>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</si>
  <si>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</si>
  <si>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</si>
  <si>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</si>
  <si>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</si>
  <si>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</si>
  <si>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</si>
  <si>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</si>
  <si>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</si>
  <si>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</si>
  <si>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</si>
  <si>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</si>
  <si>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</si>
  <si>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</si>
  <si>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</si>
  <si>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</si>
  <si>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</si>
  <si>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</si>
  <si>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</si>
  <si>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</si>
  <si>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</si>
  <si>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</si>
  <si>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</si>
  <si>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</si>
  <si>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</si>
  <si>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</si>
  <si>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</si>
  <si>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</si>
  <si>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</si>
  <si>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</si>
  <si>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</si>
  <si>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</si>
  <si>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</si>
  <si>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</si>
  <si>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</si>
  <si>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</si>
  <si>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</si>
  <si>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</si>
  <si>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</si>
  <si>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</si>
  <si>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</si>
  <si>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</si>
  <si>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</si>
  <si>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</si>
  <si>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</si>
  <si>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</si>
  <si>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</si>
  <si>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</si>
  <si>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</si>
  <si>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</si>
  <si>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</si>
  <si>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</si>
  <si>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</si>
  <si>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</si>
  <si>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</si>
  <si>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</si>
  <si>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</si>
  <si>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</si>
  <si>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</si>
  <si>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</si>
  <si>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</si>
  <si>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</si>
  <si>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</si>
  <si>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</si>
  <si>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</si>
  <si>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</si>
  <si>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</si>
  <si>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</si>
  <si>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</si>
  <si>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</si>
  <si>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</si>
  <si>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</si>
  <si>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</si>
  <si>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</si>
  <si>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</si>
  <si>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</si>
  <si>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</si>
  <si>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</si>
  <si>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</si>
  <si>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</si>
  <si>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</si>
  <si>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</si>
  <si>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</si>
  <si>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</si>
  <si>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</si>
  <si>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</si>
  <si>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</si>
  <si>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</si>
  <si>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</si>
  <si>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</si>
  <si>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</si>
  <si>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</si>
  <si>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</si>
  <si>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</si>
  <si>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</si>
  <si>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</si>
  <si>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</si>
  <si>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</si>
  <si>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</si>
  <si>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</si>
  <si>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</si>
  <si>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</si>
  <si>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</si>
  <si>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</si>
  <si>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</si>
  <si>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</si>
  <si>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</si>
  <si>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</si>
  <si>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</si>
  <si>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</si>
  <si>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</si>
  <si>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</si>
  <si>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</si>
  <si>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</si>
  <si>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</si>
  <si>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</si>
  <si>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</si>
  <si>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</si>
  <si>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</si>
  <si>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</si>
  <si>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</si>
  <si>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</si>
  <si>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</si>
  <si>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</si>
  <si>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</si>
  <si>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</si>
  <si>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</si>
  <si>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</si>
  <si>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</si>
  <si>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</si>
  <si>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</si>
  <si>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</si>
  <si>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</si>
  <si>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</si>
  <si>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</si>
  <si>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</si>
  <si>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</si>
  <si>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</si>
  <si>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</si>
  <si>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</si>
  <si>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</si>
  <si>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</si>
  <si>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</si>
  <si>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</si>
  <si>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</si>
  <si>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</si>
  <si>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</si>
  <si>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</si>
  <si>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</si>
  <si>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</si>
  <si>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</si>
  <si>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</si>
  <si>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</si>
  <si>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</si>
  <si>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</si>
  <si>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</si>
  <si>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</si>
  <si>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</si>
  <si>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</si>
  <si>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</si>
  <si>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</si>
  <si>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</si>
  <si>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</si>
  <si>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</si>
  <si>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</si>
  <si>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</si>
  <si>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</si>
  <si>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</si>
  <si>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</si>
  <si>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</si>
  <si>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</si>
  <si>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</si>
  <si>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</si>
  <si>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</si>
  <si>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</si>
  <si>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</si>
  <si>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</si>
  <si>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</si>
  <si>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</si>
  <si>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</si>
  <si>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</si>
  <si>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</si>
  <si>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</si>
  <si>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</si>
  <si>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</si>
  <si>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</si>
  <si>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</si>
  <si>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</si>
  <si>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</si>
  <si>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</si>
  <si>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</si>
  <si>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</si>
  <si>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</si>
  <si>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</si>
  <si>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</si>
  <si>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</si>
  <si>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</si>
  <si>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</si>
  <si>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</si>
  <si>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</si>
  <si>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</si>
  <si>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</si>
  <si>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</si>
  <si>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</si>
  <si>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</si>
  <si>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</si>
  <si>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</si>
  <si>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</si>
  <si>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</si>
  <si>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</si>
  <si>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</si>
  <si>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</si>
  <si>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</si>
  <si>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</si>
  <si>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</si>
  <si>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</si>
  <si>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</si>
  <si>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</si>
  <si>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</si>
  <si>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</si>
  <si>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</si>
  <si>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</si>
  <si>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</si>
  <si>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</si>
  <si>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</si>
  <si>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</si>
  <si>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</si>
  <si>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</si>
  <si>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</si>
  <si>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</si>
  <si>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</si>
  <si>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</si>
  <si>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</si>
  <si>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</si>
  <si>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</si>
  <si>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</si>
  <si>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</si>
  <si>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</si>
  <si>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</si>
  <si>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</si>
  <si>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</si>
  <si>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</si>
  <si>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</si>
  <si>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</si>
  <si>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</si>
  <si>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</si>
  <si>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</si>
  <si>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</si>
  <si>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</si>
  <si>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</si>
  <si>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</si>
  <si>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</si>
  <si>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</si>
  <si>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</si>
  <si>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</si>
  <si>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</si>
  <si>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</si>
  <si>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</si>
  <si>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</si>
  <si>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</si>
  <si>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</si>
  <si>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</si>
  <si>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</si>
  <si>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</si>
  <si>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</si>
  <si>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</si>
  <si>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</si>
  <si>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</si>
  <si>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</si>
  <si>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</si>
  <si>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</si>
  <si>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</si>
  <si>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</si>
  <si>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</si>
  <si>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</si>
  <si>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</si>
  <si>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</si>
  <si>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</si>
  <si>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</si>
  <si>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</si>
  <si>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</si>
  <si>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</si>
  <si>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</si>
  <si>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</si>
  <si>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</si>
  <si>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</si>
  <si>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</si>
  <si>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</si>
  <si>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</si>
  <si>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</si>
  <si>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</si>
  <si>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</si>
  <si>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</si>
  <si>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</si>
  <si>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</si>
  <si>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</si>
  <si>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</si>
  <si>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</si>
  <si>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</si>
  <si>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</si>
  <si>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</si>
  <si>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</si>
  <si>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</si>
  <si>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</si>
  <si>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</si>
  <si>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</si>
  <si>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</si>
  <si>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</si>
  <si>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</si>
  <si>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</si>
  <si>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</si>
  <si>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</si>
  <si>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</si>
  <si>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</si>
  <si>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</si>
  <si>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</si>
  <si>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</si>
  <si>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</si>
  <si>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</si>
  <si>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</si>
  <si>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</si>
  <si>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</si>
  <si>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</si>
  <si>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</si>
  <si>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</si>
  <si>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</si>
  <si>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</si>
  <si>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</si>
  <si>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</si>
  <si>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</si>
  <si>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</si>
  <si>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</si>
  <si>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</si>
  <si>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</si>
  <si>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</si>
  <si>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</si>
  <si>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</si>
  <si>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</si>
  <si>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</si>
  <si>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</si>
  <si>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</si>
  <si>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</si>
  <si>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</si>
  <si>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</si>
  <si>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</si>
  <si>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</si>
  <si>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</si>
  <si>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</si>
  <si>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</si>
  <si>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</si>
  <si>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</si>
  <si>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</si>
  <si>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</si>
  <si>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</si>
  <si>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</si>
  <si>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</si>
  <si>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</si>
  <si>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</si>
  <si>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</si>
  <si>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</si>
  <si>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</si>
  <si>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</si>
  <si>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</si>
  <si>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</si>
  <si>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</si>
  <si>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</si>
  <si>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</si>
  <si>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</si>
  <si>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</si>
  <si>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</si>
  <si>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</si>
  <si>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</si>
  <si>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</si>
  <si>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</si>
  <si>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</si>
  <si>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</si>
  <si>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</si>
  <si>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</si>
  <si>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</si>
  <si>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</si>
  <si>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</si>
  <si>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</si>
  <si>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</si>
  <si>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</si>
  <si>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</si>
  <si>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</si>
  <si>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</si>
  <si>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</si>
  <si>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</si>
  <si>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</si>
  <si>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</si>
  <si>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</si>
  <si>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</si>
  <si>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</si>
  <si>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</si>
  <si>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</si>
  <si>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</si>
  <si>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</si>
  <si>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</si>
  <si>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</si>
  <si>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</si>
  <si>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</si>
  <si>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</si>
  <si>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</si>
  <si>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</si>
  <si>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</si>
  <si>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</si>
  <si>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</si>
  <si>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</si>
  <si>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</si>
  <si>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</si>
  <si>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</si>
  <si>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</si>
  <si>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</si>
  <si>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</si>
  <si>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</si>
  <si>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</si>
  <si>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</si>
  <si>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</si>
  <si>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</si>
  <si>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</si>
  <si>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</si>
  <si>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</si>
  <si>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</si>
  <si>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</si>
  <si>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</si>
  <si>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</si>
  <si>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</si>
  <si>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</si>
  <si>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</si>
  <si>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</si>
  <si>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</si>
  <si>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</si>
  <si>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</si>
  <si>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</si>
  <si>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</si>
  <si>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</si>
  <si>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</si>
  <si>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</si>
  <si>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</si>
  <si>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</si>
  <si>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</si>
  <si>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</si>
  <si>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</si>
  <si>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</si>
  <si>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</si>
  <si>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</si>
  <si>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</si>
  <si>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</si>
  <si>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</si>
  <si>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</si>
  <si>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</si>
  <si>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</si>
  <si>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</si>
  <si>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</si>
  <si>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</si>
  <si>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</si>
  <si>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</si>
  <si>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</si>
  <si>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</si>
  <si>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</si>
  <si>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</si>
  <si>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</si>
  <si>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</si>
  <si>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</si>
  <si>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</si>
  <si>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</si>
  <si>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</si>
  <si>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</si>
  <si>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</si>
  <si>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</si>
  <si>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</si>
  <si>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</si>
  <si>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</si>
  <si>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</si>
  <si>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</si>
  <si>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</si>
  <si>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</si>
  <si>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</si>
  <si>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</si>
  <si>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</si>
  <si>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</si>
  <si>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</si>
  <si>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</si>
  <si>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</si>
  <si>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</si>
  <si>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</si>
  <si>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</si>
  <si>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</si>
  <si>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</si>
  <si>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</si>
  <si>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</si>
  <si>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</si>
  <si>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</si>
  <si>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</si>
  <si>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</si>
  <si>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</si>
  <si>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</si>
  <si>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</si>
  <si>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</si>
  <si>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</si>
  <si>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</si>
  <si>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</si>
  <si>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</si>
  <si>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</si>
  <si>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</si>
  <si>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</si>
  <si>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</si>
  <si>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</si>
  <si>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</si>
  <si>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</si>
  <si>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</si>
  <si>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</si>
  <si>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</si>
  <si>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</si>
  <si>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</si>
  <si>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</si>
  <si>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</si>
  <si>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</si>
  <si>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</si>
  <si>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</si>
  <si>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</si>
  <si>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</si>
  <si>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</si>
  <si>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</si>
  <si>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</si>
  <si>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</si>
  <si>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</si>
  <si>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</si>
  <si>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</si>
  <si>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</si>
  <si>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</si>
  <si>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</si>
  <si>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</si>
  <si>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</si>
  <si>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</si>
  <si>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</si>
  <si>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</si>
  <si>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</si>
  <si>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</si>
  <si>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</si>
  <si>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</si>
  <si>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</si>
  <si>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</si>
  <si>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</si>
  <si>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</si>
  <si>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</si>
  <si>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</si>
  <si>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</si>
  <si>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</si>
  <si>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</si>
  <si>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</si>
  <si>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</si>
  <si>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</si>
  <si>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</si>
  <si>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</si>
  <si>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</si>
  <si>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</si>
  <si>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</si>
  <si>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</si>
  <si>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</si>
  <si>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</si>
  <si>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</si>
  <si>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</si>
  <si>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</si>
  <si>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</si>
  <si>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</si>
  <si>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</si>
  <si>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</si>
  <si>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</si>
  <si>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</si>
  <si>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</si>
  <si>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</si>
  <si>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</si>
  <si>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</si>
  <si>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</si>
  <si>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</si>
  <si>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</si>
  <si>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</si>
  <si>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</si>
  <si>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</si>
  <si>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</si>
  <si>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</si>
  <si>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</si>
  <si>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</si>
  <si>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</si>
  <si>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</si>
  <si>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</si>
  <si>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</si>
  <si>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</si>
  <si>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</si>
  <si>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</si>
  <si>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</si>
  <si>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</si>
  <si>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</si>
  <si>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</si>
  <si>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</si>
  <si>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</si>
  <si>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</si>
  <si>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</si>
  <si>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</si>
  <si>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</si>
  <si>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</si>
  <si>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</si>
  <si>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</si>
  <si>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</si>
  <si>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</si>
  <si>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</si>
  <si>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</si>
  <si>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</si>
  <si>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</si>
  <si>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</si>
  <si>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</si>
  <si>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</si>
  <si>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</si>
  <si>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</si>
  <si>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</si>
  <si>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</si>
  <si>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</si>
  <si>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</si>
  <si>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</si>
  <si>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</si>
  <si>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</si>
  <si>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</si>
  <si>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</si>
  <si>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</si>
  <si>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</si>
  <si>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</si>
  <si>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</si>
  <si>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</si>
  <si>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</si>
  <si>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</si>
  <si>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</si>
  <si>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</si>
  <si>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</si>
  <si>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</si>
  <si>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</si>
  <si>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</si>
  <si>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</si>
  <si>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</si>
  <si>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</si>
  <si>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</si>
  <si>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</si>
  <si>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</si>
  <si>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</si>
  <si>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</si>
  <si>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</si>
  <si>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</si>
  <si>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</si>
  <si>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</si>
  <si>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</si>
  <si>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</si>
  <si>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</si>
  <si>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</si>
  <si>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</si>
  <si>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</si>
  <si>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</si>
  <si>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</si>
  <si>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</si>
  <si>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</si>
  <si>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</si>
  <si>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</si>
  <si>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</si>
  <si>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</si>
  <si>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</si>
  <si>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</si>
  <si>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</si>
  <si>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</si>
  <si>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</si>
  <si>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</si>
  <si>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</si>
  <si>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</si>
  <si>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</si>
  <si>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</si>
  <si>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</si>
  <si>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</si>
  <si>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</si>
  <si>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</si>
  <si>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</si>
  <si>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</si>
  <si>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</si>
  <si>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</si>
  <si>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</si>
  <si>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</si>
  <si>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</si>
  <si>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</si>
  <si>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</si>
  <si>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</si>
  <si>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</si>
  <si>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</si>
  <si>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</si>
  <si>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</si>
  <si>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</si>
  <si>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</si>
  <si>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</si>
  <si>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</si>
  <si>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</si>
  <si>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</si>
  <si>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</si>
  <si>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</si>
  <si>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</si>
  <si>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</si>
  <si>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</si>
  <si>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</si>
  <si>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</si>
  <si>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</si>
  <si>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</si>
  <si>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</si>
  <si>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</si>
  <si>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</si>
  <si>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</si>
  <si>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</si>
  <si>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</si>
  <si>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</si>
  <si>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</si>
  <si>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</si>
  <si>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</si>
  <si>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</si>
  <si>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</si>
  <si>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</si>
  <si>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</si>
  <si>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</si>
  <si>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</si>
  <si>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</si>
  <si>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</si>
  <si>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</si>
  <si>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</si>
  <si>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</si>
  <si>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</si>
  <si>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</si>
  <si>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</si>
  <si>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</si>
  <si>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</si>
  <si>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</si>
  <si>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</si>
  <si>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</si>
  <si>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</si>
  <si>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</si>
  <si>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</si>
  <si>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</si>
  <si>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</si>
  <si>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</si>
  <si>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</si>
  <si>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</si>
  <si>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</si>
  <si>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</si>
  <si>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</si>
  <si>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</si>
  <si>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</si>
  <si>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</si>
  <si>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</si>
  <si>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</si>
  <si>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</si>
  <si>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</si>
  <si>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</si>
  <si>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</si>
  <si>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</si>
  <si>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</si>
  <si>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</si>
  <si>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</si>
  <si>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</si>
  <si>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</si>
  <si>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</si>
  <si>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</si>
  <si>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</si>
  <si>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</si>
  <si>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</si>
  <si>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</si>
  <si>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</si>
  <si>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</si>
  <si>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</si>
  <si>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</si>
  <si>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</si>
  <si>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</si>
  <si>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</si>
  <si>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</si>
  <si>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</si>
  <si>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</si>
  <si>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</si>
  <si>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</si>
  <si>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</si>
  <si>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</si>
  <si>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</si>
  <si>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</si>
  <si>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</si>
  <si>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</si>
  <si>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</si>
  <si>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</si>
  <si>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</si>
  <si>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</si>
  <si>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</si>
  <si>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</si>
  <si>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</si>
  <si>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</si>
  <si>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</si>
  <si>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</si>
  <si>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</si>
  <si>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</si>
  <si>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</si>
  <si>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</si>
  <si>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</si>
  <si>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</si>
  <si>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</si>
  <si>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</si>
  <si>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</si>
  <si>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</si>
  <si>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</si>
  <si>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</si>
  <si>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</si>
  <si>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</si>
  <si>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</si>
  <si>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</si>
  <si>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</si>
  <si>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</si>
  <si>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</si>
  <si>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</si>
  <si>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</si>
  <si>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</si>
  <si>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</si>
  <si>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</si>
  <si>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</si>
  <si>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</si>
  <si>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</si>
  <si>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</si>
  <si>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</si>
  <si>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</si>
  <si>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</si>
  <si>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</si>
  <si>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</si>
  <si>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</si>
  <si>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</si>
  <si>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</si>
  <si>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</si>
  <si>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</si>
  <si>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</si>
  <si>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</si>
  <si>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</si>
  <si>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</si>
  <si>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</si>
  <si>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</si>
  <si>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</si>
  <si>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</si>
  <si>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</si>
  <si>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</si>
  <si>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</si>
  <si>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</si>
  <si>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</si>
  <si>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</si>
  <si>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</si>
  <si>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</si>
  <si>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</si>
  <si>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</si>
  <si>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</si>
  <si>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</si>
  <si>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</si>
  <si>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</si>
  <si>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</si>
  <si>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</si>
  <si>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</si>
  <si>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</si>
  <si>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</si>
  <si>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</si>
  <si>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</si>
  <si>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</si>
  <si>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</si>
  <si>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</si>
  <si>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</si>
  <si>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</si>
  <si>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</si>
  <si>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</si>
  <si>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</si>
  <si>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</si>
  <si>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</si>
  <si>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</si>
  <si>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</si>
  <si>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</si>
  <si>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</si>
  <si>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</si>
  <si>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</si>
  <si>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</si>
  <si>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</si>
  <si>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</si>
  <si>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</si>
  <si>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</si>
  <si>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</si>
  <si>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</si>
  <si>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</si>
  <si>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</si>
  <si>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</si>
  <si>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</si>
  <si>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</si>
  <si>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</si>
  <si>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</si>
  <si>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</si>
  <si>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</si>
  <si>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</si>
  <si>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</si>
  <si>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</si>
  <si>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</si>
  <si>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</si>
  <si>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</si>
  <si>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</si>
  <si>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</si>
  <si>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</si>
  <si>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</si>
  <si>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</si>
  <si>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</si>
  <si>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</si>
  <si>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</si>
  <si>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</si>
  <si>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</si>
  <si>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</si>
  <si>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</si>
  <si>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</si>
  <si>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</si>
  <si>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</si>
  <si>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</si>
  <si>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</si>
  <si>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</si>
  <si>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</si>
  <si>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</si>
  <si>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</si>
  <si>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</si>
  <si>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</si>
  <si>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</si>
  <si>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</si>
  <si>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</si>
  <si>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</si>
  <si>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</si>
  <si>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</si>
  <si>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</si>
  <si>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</si>
  <si>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</si>
  <si>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</si>
  <si>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</si>
  <si>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</si>
  <si>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</si>
  <si>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</si>
  <si>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</si>
  <si>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</si>
  <si>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</si>
  <si>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</si>
  <si>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</si>
  <si>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</si>
  <si>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</si>
  <si>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</si>
  <si>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</si>
  <si>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</si>
  <si>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</si>
  <si>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</si>
  <si>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</si>
  <si>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</si>
  <si>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</si>
  <si>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</si>
  <si>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</si>
  <si>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</si>
  <si>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</si>
  <si>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</si>
  <si>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</si>
  <si>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</si>
  <si>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</si>
  <si>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</si>
  <si>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</si>
  <si>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</si>
  <si>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</si>
  <si>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</si>
  <si>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</si>
  <si>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</si>
  <si>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</si>
  <si>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</si>
  <si>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</si>
  <si>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</si>
  <si>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</si>
  <si>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</si>
  <si>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</si>
  <si>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</si>
  <si>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</si>
  <si>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</si>
  <si>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</si>
  <si>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</si>
  <si>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</si>
  <si>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</si>
  <si>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</si>
  <si>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</si>
  <si>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</si>
  <si>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</si>
  <si>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</si>
  <si>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</si>
  <si>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</si>
  <si>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</si>
  <si>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</si>
  <si>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</si>
  <si>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</si>
  <si>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</si>
  <si>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</si>
  <si>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</si>
  <si>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</si>
  <si>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</si>
  <si>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</si>
  <si>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</si>
  <si>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</si>
  <si>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</si>
  <si>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</si>
  <si>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</si>
  <si>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</si>
  <si>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</si>
  <si>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</si>
  <si>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</si>
  <si>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</si>
  <si>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</si>
  <si>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</si>
  <si>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</si>
  <si>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</si>
  <si>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</si>
  <si>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</si>
  <si>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</si>
  <si>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</si>
  <si>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</si>
  <si>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</si>
  <si>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</si>
  <si>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</si>
  <si>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</si>
  <si>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</si>
  <si>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</si>
  <si>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</si>
  <si>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</si>
  <si>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</si>
  <si>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</si>
  <si>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</si>
  <si>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</si>
  <si>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</si>
  <si>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</si>
  <si>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</si>
  <si>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</si>
  <si>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</si>
  <si>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</si>
  <si>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</si>
  <si>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</si>
  <si>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</si>
  <si>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</si>
  <si>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</si>
  <si>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</si>
  <si>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</si>
  <si>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</si>
  <si>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</si>
  <si>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</si>
  <si>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</si>
  <si>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</si>
  <si>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</si>
  <si>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</si>
  <si>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</si>
  <si>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</si>
  <si>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</si>
  <si>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</si>
  <si>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</si>
  <si>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</si>
  <si>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</si>
  <si>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</si>
  <si>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</si>
  <si>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</si>
  <si>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</si>
  <si>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</si>
  <si>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</si>
  <si>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</si>
  <si>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</si>
  <si>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</si>
  <si>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</si>
  <si>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</si>
  <si>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</si>
  <si>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</si>
  <si>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</si>
  <si>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</si>
  <si>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</si>
  <si>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</si>
  <si>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</si>
  <si>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</si>
  <si>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</si>
  <si>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</si>
  <si>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</si>
  <si>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</si>
  <si>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</si>
  <si>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</si>
  <si>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</si>
  <si>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</si>
  <si>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</si>
  <si>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</si>
  <si>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</si>
  <si>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</si>
  <si>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</si>
  <si>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</si>
  <si>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</si>
  <si>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</si>
  <si>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</si>
  <si>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</si>
  <si>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</si>
  <si>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</si>
  <si>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</si>
  <si>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</si>
  <si>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</si>
  <si>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</si>
  <si>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</si>
  <si>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</si>
  <si>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</si>
  <si>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</si>
  <si>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</si>
  <si>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</si>
  <si>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</si>
  <si>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</si>
  <si>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</si>
  <si>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</si>
  <si>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</si>
  <si>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</si>
  <si>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</si>
  <si>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</si>
  <si>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</si>
  <si>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</si>
  <si>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</si>
  <si>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</si>
  <si>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</si>
  <si>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</si>
  <si>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</si>
  <si>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</si>
  <si>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</si>
  <si>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</si>
  <si>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</si>
  <si>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</si>
  <si>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</si>
  <si>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</si>
  <si>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</si>
  <si>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</si>
  <si>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</si>
  <si>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</si>
  <si>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</si>
  <si>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</si>
  <si>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</si>
  <si>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</si>
  <si>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</si>
  <si>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</si>
  <si>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</si>
  <si>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</si>
  <si>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</si>
  <si>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</si>
  <si>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</si>
  <si>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</si>
  <si>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</si>
  <si>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</si>
  <si>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</si>
  <si>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</si>
  <si>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</si>
  <si>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</si>
  <si>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</si>
  <si>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</si>
  <si>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</si>
  <si>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</si>
  <si>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</si>
  <si>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</si>
  <si>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</si>
  <si>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</si>
  <si>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</si>
  <si>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</si>
  <si>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</si>
  <si>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</si>
  <si>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</si>
  <si>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</si>
  <si>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</si>
  <si>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</si>
  <si>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</si>
  <si>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</si>
  <si>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</si>
  <si>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</si>
  <si>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</si>
  <si>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</si>
  <si>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</si>
  <si>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</si>
  <si>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</si>
  <si>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</si>
  <si>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</si>
  <si>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</si>
  <si>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</si>
  <si>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</si>
  <si>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</si>
  <si>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</si>
  <si>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</si>
  <si>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</si>
  <si>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</si>
  <si>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</si>
  <si>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</si>
  <si>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</si>
  <si>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</si>
  <si>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</si>
  <si>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</si>
  <si>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</si>
  <si>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</si>
  <si>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</si>
  <si>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</si>
  <si>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</si>
  <si>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</si>
  <si>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</si>
  <si>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</si>
  <si>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</si>
  <si>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</si>
  <si>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</si>
  <si>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</si>
  <si>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</si>
  <si>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</si>
  <si>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</si>
  <si>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</si>
  <si>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</si>
  <si>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</si>
  <si>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</si>
  <si>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</si>
  <si>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</si>
  <si>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</si>
  <si>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</si>
  <si>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</si>
  <si>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</si>
  <si>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</si>
  <si>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</si>
  <si>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</si>
  <si>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</si>
  <si>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</si>
  <si>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</si>
  <si>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</si>
  <si>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</si>
  <si>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</si>
  <si>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</si>
  <si>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</si>
  <si>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</si>
  <si>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</si>
  <si>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</si>
  <si>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</si>
  <si>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</si>
  <si>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</si>
  <si>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</si>
  <si>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</si>
  <si>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</si>
  <si>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</si>
  <si>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</si>
  <si>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</si>
  <si>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</si>
  <si>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</si>
  <si>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</si>
  <si>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</si>
  <si>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</si>
  <si>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</si>
  <si>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</si>
  <si>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</si>
  <si>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</si>
  <si>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</si>
  <si>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</si>
  <si>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</si>
  <si>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</si>
  <si>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</si>
  <si>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</si>
  <si>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</si>
  <si>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</si>
  <si>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</si>
  <si>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</si>
  <si>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</si>
  <si>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</si>
  <si>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</si>
  <si>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</si>
  <si>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</si>
  <si>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</si>
  <si>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</si>
  <si>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</si>
  <si>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</si>
  <si>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</si>
  <si>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</si>
  <si>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</si>
  <si>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</si>
  <si>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</si>
  <si>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</si>
  <si>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</si>
  <si>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</si>
  <si>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</si>
  <si>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</si>
  <si>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</si>
  <si>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</si>
  <si>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</si>
  <si>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</si>
  <si>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</si>
  <si>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</si>
  <si>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</si>
  <si>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</si>
  <si>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</si>
  <si>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</si>
  <si>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</si>
  <si>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</si>
  <si>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</si>
  <si>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</si>
  <si>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</si>
  <si>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</si>
  <si>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</si>
  <si>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</si>
  <si>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</si>
  <si>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</si>
  <si>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</si>
  <si>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</si>
  <si>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</si>
  <si>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</si>
  <si>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</si>
  <si>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</si>
  <si>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</si>
  <si>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</si>
  <si>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</si>
  <si>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</si>
  <si>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</si>
  <si>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</si>
  <si>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</si>
  <si>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</si>
  <si>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</si>
  <si>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</si>
  <si>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</si>
  <si>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</si>
  <si>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</si>
  <si>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</si>
  <si>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</si>
  <si>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</si>
  <si>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</si>
  <si>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</si>
  <si>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</si>
  <si>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</si>
  <si>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</si>
  <si>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</si>
  <si>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</si>
  <si>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</si>
  <si>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</si>
  <si>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</si>
  <si>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</si>
  <si>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</si>
  <si>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</si>
  <si>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</si>
  <si>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</si>
  <si>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</si>
  <si>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</si>
  <si>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</si>
  <si>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</si>
  <si>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</si>
  <si>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</si>
  <si>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</si>
  <si>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</si>
  <si>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</si>
  <si>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</si>
  <si>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</si>
  <si>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</si>
  <si>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</si>
  <si>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</si>
  <si>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</si>
  <si>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</si>
  <si>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</si>
  <si>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</si>
  <si>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</si>
  <si>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</si>
  <si>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</si>
  <si>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</si>
  <si>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</si>
  <si>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</si>
  <si>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</si>
  <si>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</si>
  <si>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</si>
  <si>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</si>
  <si>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</si>
  <si>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</si>
  <si>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</si>
  <si>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</si>
  <si>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</si>
  <si>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</si>
  <si>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</si>
  <si>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</si>
  <si>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</si>
  <si>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</si>
  <si>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</si>
  <si>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</si>
  <si>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</si>
  <si>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</si>
  <si>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</si>
  <si>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</si>
  <si>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</si>
  <si>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</si>
  <si>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</si>
  <si>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</si>
  <si>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</si>
  <si>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</si>
  <si>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</si>
  <si>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</si>
  <si>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</si>
  <si>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</si>
  <si>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</si>
  <si>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</si>
  <si>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</si>
  <si>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</si>
  <si>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</si>
  <si>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</si>
  <si>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</si>
  <si>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</si>
  <si>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</si>
  <si>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</si>
  <si>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</si>
  <si>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</si>
  <si>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</si>
  <si>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</si>
  <si>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</si>
  <si>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</si>
  <si>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</si>
  <si>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</si>
  <si>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</si>
  <si>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</si>
  <si>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</si>
  <si>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</si>
  <si>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</si>
  <si>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</si>
  <si>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</si>
  <si>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</si>
  <si>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</si>
  <si>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</si>
  <si>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</si>
  <si>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</si>
  <si>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</si>
  <si>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</si>
  <si>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</si>
  <si>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</si>
  <si>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</si>
  <si>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</si>
  <si>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</si>
  <si>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</si>
  <si>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</si>
  <si>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</si>
  <si>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</si>
  <si>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</si>
  <si>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</si>
  <si>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</si>
  <si>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</si>
  <si>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</si>
  <si>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</si>
  <si>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</si>
  <si>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</si>
  <si>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</si>
  <si>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</si>
  <si>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</si>
  <si>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</si>
  <si>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</si>
  <si>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</si>
  <si>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</si>
  <si>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</si>
  <si>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</si>
  <si>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</si>
  <si>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</si>
  <si>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</si>
  <si>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</si>
  <si>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</si>
  <si>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</si>
  <si>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</si>
  <si>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</si>
  <si>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</si>
  <si>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</si>
  <si>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</si>
  <si>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</si>
  <si>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</si>
  <si>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</si>
  <si>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</si>
  <si>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</si>
  <si>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</si>
  <si>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</si>
  <si>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</si>
  <si>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</si>
  <si>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</si>
  <si>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</si>
  <si>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</si>
  <si>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</si>
  <si>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</si>
  <si>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</si>
  <si>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</si>
  <si>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</si>
  <si>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</si>
  <si>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</si>
  <si>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</si>
  <si>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</si>
  <si>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</si>
  <si>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</si>
  <si>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</si>
  <si>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</si>
  <si>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</si>
  <si>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</si>
  <si>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</si>
  <si>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</si>
  <si>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</si>
  <si>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</si>
  <si>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</si>
  <si>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</si>
  <si>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</si>
  <si>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</si>
  <si>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</si>
  <si>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</si>
  <si>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</si>
  <si>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</si>
  <si>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</si>
  <si>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</si>
  <si>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</si>
  <si>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</si>
  <si>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</si>
  <si>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</si>
  <si>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</si>
  <si>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</si>
  <si>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</si>
  <si>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</si>
  <si>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</si>
  <si>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</si>
  <si>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</si>
  <si>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</si>
  <si>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</si>
  <si>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</si>
  <si>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</si>
  <si>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</si>
  <si>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</si>
  <si>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</si>
  <si>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</si>
  <si>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</si>
  <si>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</si>
  <si>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</si>
  <si>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</si>
  <si>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</si>
  <si>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</si>
  <si>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</si>
  <si>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</si>
  <si>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</si>
  <si>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</si>
  <si>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</si>
  <si>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</si>
  <si>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</si>
  <si>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</si>
  <si>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</si>
  <si>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</si>
  <si>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</si>
  <si>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</si>
  <si>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</si>
  <si>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</si>
  <si>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</si>
  <si>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</si>
  <si>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</si>
  <si>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</si>
  <si>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</si>
  <si>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</si>
  <si>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</si>
  <si>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</si>
  <si>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</si>
  <si>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</si>
  <si>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</si>
  <si>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</si>
  <si>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</si>
  <si>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</si>
  <si>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</si>
  <si>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</si>
  <si>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</si>
  <si>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</si>
  <si>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</si>
  <si>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</si>
  <si>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</si>
  <si>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</si>
  <si>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</si>
  <si>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</si>
  <si>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</si>
  <si>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</si>
  <si>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</si>
  <si>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</si>
  <si>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</si>
  <si>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</si>
  <si>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</si>
  <si>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</si>
  <si>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</si>
  <si>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</si>
  <si>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</si>
  <si>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</si>
  <si>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</si>
  <si>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</si>
  <si>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</si>
  <si>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</si>
  <si>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</si>
  <si>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</si>
  <si>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</si>
  <si>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</si>
  <si>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</si>
  <si>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</si>
  <si>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</si>
  <si>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</si>
  <si>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</si>
  <si>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</si>
  <si>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</si>
  <si>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</si>
  <si>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</si>
  <si>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</si>
  <si>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</si>
  <si>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</si>
  <si>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</si>
  <si>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</si>
  <si>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</si>
  <si>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</si>
  <si>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</si>
  <si>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</si>
  <si>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</si>
  <si>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</si>
  <si>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</si>
  <si>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</si>
  <si>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</si>
  <si>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</si>
  <si>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</si>
  <si>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</si>
  <si>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</si>
  <si>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</si>
  <si>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</si>
  <si>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</si>
  <si>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</si>
  <si>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</si>
  <si>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</si>
  <si>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</si>
  <si>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</si>
  <si>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</si>
  <si>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</si>
  <si>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</si>
  <si>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</si>
  <si>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</si>
  <si>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</si>
  <si>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</si>
  <si>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</si>
  <si>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</si>
  <si>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</si>
  <si>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</si>
  <si>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</si>
  <si>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</si>
  <si>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</si>
  <si>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</si>
  <si>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</si>
  <si>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</si>
  <si>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</si>
  <si>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</si>
  <si>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</si>
  <si>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</si>
  <si>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</si>
  <si>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</si>
  <si>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</si>
  <si>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</si>
  <si>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</si>
  <si>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</si>
  <si>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</si>
  <si>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</si>
  <si>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</si>
  <si>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</si>
  <si>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</si>
  <si>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</si>
  <si>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</si>
  <si>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</si>
  <si>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</si>
  <si>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</si>
  <si>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</si>
  <si>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</si>
  <si>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</si>
  <si>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</si>
  <si>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</si>
  <si>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</si>
  <si>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</si>
  <si>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</si>
  <si>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</si>
  <si>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</si>
  <si>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</si>
  <si>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</si>
  <si>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</si>
  <si>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</si>
  <si>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</si>
  <si>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</si>
  <si>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</si>
  <si>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</si>
  <si>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</si>
  <si>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</si>
  <si>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</si>
  <si>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</si>
  <si>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</si>
  <si>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</si>
  <si>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</si>
  <si>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</si>
  <si>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</si>
  <si>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</si>
  <si>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</si>
  <si>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</si>
  <si>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</si>
  <si>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</si>
  <si>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</si>
  <si>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</si>
  <si>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</si>
  <si>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</si>
  <si>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</si>
  <si>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</si>
  <si>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</si>
  <si>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</si>
  <si>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</si>
  <si>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</si>
  <si>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</si>
  <si>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</si>
  <si>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</si>
  <si>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</si>
  <si>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</si>
  <si>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</si>
  <si>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</si>
  <si>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</si>
  <si>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</si>
  <si>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</si>
  <si>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</si>
  <si>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</si>
  <si>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</si>
  <si>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</si>
  <si>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</si>
  <si>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</si>
  <si>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</si>
  <si>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</si>
  <si>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</si>
  <si>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</si>
  <si>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</si>
  <si>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</si>
  <si>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</si>
  <si>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</si>
  <si>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</si>
  <si>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</si>
  <si>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</si>
  <si>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</si>
  <si>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</si>
  <si>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</si>
  <si>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</si>
  <si>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</si>
  <si>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</si>
  <si>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</si>
  <si>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</si>
  <si>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</si>
  <si>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</si>
  <si>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</si>
  <si>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</si>
  <si>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</si>
  <si>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</si>
  <si>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</si>
  <si>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</si>
  <si>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</si>
  <si>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</si>
  <si>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</si>
  <si>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</si>
  <si>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</si>
  <si>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</si>
  <si>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</si>
  <si>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</si>
  <si>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</si>
  <si>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</si>
  <si>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</si>
  <si>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</si>
  <si>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</si>
  <si>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</si>
  <si>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</si>
  <si>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</si>
  <si>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</si>
  <si>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</si>
  <si>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</si>
  <si>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</si>
  <si>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</si>
  <si>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</si>
  <si>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</si>
  <si>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</si>
  <si>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</si>
  <si>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</si>
  <si>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</si>
  <si>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</si>
  <si>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</si>
  <si>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</si>
  <si>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</si>
  <si>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</si>
  <si>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</si>
  <si>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</si>
  <si>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</si>
  <si>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</si>
  <si>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</si>
  <si>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</si>
  <si>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</si>
  <si>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</si>
  <si>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</si>
  <si>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</si>
  <si>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</si>
  <si>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</si>
  <si>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</si>
  <si>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</si>
  <si>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</si>
  <si>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</si>
  <si>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</si>
  <si>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</si>
  <si>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</si>
  <si>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</si>
  <si>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</si>
  <si>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</si>
  <si>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</si>
  <si>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</si>
  <si>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</si>
  <si>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</si>
  <si>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</si>
  <si>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</si>
  <si>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</si>
  <si>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</si>
  <si>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</si>
  <si>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</si>
  <si>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</si>
  <si>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</si>
  <si>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</si>
  <si>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</si>
  <si>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</si>
  <si>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</si>
  <si>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</si>
  <si>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</si>
  <si>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</si>
  <si>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</si>
  <si>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</si>
  <si>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</si>
  <si>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</si>
  <si>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</si>
  <si>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</si>
  <si>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</si>
  <si>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</si>
  <si>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</si>
  <si>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</si>
  <si>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</si>
  <si>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</si>
  <si>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</si>
  <si>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</si>
  <si>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</si>
  <si>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</si>
  <si>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</si>
  <si>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</si>
  <si>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</si>
  <si>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</si>
  <si>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</si>
  <si>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</si>
  <si>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</si>
  <si>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</si>
  <si>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</si>
  <si>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</si>
  <si>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</si>
  <si>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</si>
  <si>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</si>
  <si>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</si>
  <si>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</si>
  <si>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</si>
  <si>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</si>
  <si>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</si>
  <si>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</si>
  <si>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</si>
  <si>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</si>
  <si>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</si>
  <si>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</si>
  <si>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</si>
  <si>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</si>
  <si>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</si>
  <si>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</si>
  <si>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</si>
  <si>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</si>
  <si>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</si>
  <si>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</si>
  <si>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</si>
  <si>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</si>
  <si>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</si>
  <si>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</si>
  <si>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</si>
  <si>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</si>
  <si>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</si>
  <si>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</si>
  <si>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</si>
  <si>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</si>
  <si>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</si>
  <si>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</si>
  <si>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</si>
  <si>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</si>
  <si>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</si>
  <si>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</si>
  <si>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</si>
  <si>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</si>
  <si>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</si>
  <si>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</si>
  <si>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</si>
  <si>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</si>
  <si>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</si>
  <si>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</si>
  <si>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</si>
  <si>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</si>
  <si>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</si>
  <si>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</si>
  <si>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</si>
  <si>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</si>
  <si>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</si>
  <si>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</si>
  <si>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</si>
  <si>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</si>
  <si>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</si>
  <si>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</si>
  <si>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</si>
  <si>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</si>
  <si>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</si>
  <si>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</si>
  <si>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</si>
  <si>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</si>
  <si>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</si>
  <si>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</si>
  <si>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</si>
  <si>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</si>
  <si>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</si>
  <si>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</si>
  <si>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</si>
  <si>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</si>
  <si>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</si>
  <si>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</si>
  <si>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</si>
  <si>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</si>
  <si>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</si>
  <si>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</si>
  <si>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</si>
  <si>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</si>
  <si>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</si>
  <si>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</si>
  <si>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</si>
  <si>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</si>
  <si>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</si>
  <si>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</si>
  <si>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</si>
  <si>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</si>
  <si>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</si>
  <si>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</si>
  <si>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</si>
  <si>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</si>
  <si>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</si>
  <si>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</si>
  <si>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</si>
  <si>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</si>
  <si>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</si>
  <si>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</si>
  <si>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</si>
  <si>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</si>
  <si>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</si>
  <si>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</si>
  <si>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</si>
  <si>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</si>
  <si>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</si>
  <si>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</si>
  <si>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</si>
  <si>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</si>
  <si>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</si>
  <si>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</si>
  <si>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</si>
  <si>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</si>
  <si>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</si>
  <si>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</si>
  <si>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</si>
  <si>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</si>
  <si>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</si>
  <si>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</si>
  <si>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</si>
  <si>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</si>
  <si>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</si>
  <si>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</si>
  <si>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</si>
  <si>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</si>
  <si>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</si>
  <si>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</si>
  <si>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</si>
  <si>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</si>
  <si>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</si>
  <si>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</si>
  <si>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</si>
  <si>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</si>
  <si>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</si>
  <si>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</si>
  <si>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</si>
  <si>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</si>
  <si>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</si>
  <si>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</si>
  <si>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</si>
  <si>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</si>
  <si>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</si>
  <si>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</si>
  <si>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</si>
  <si>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</si>
  <si>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</si>
  <si>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</si>
  <si>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</si>
  <si>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</si>
  <si>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</si>
  <si>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</si>
  <si>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</si>
  <si>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</si>
  <si>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</si>
  <si>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</si>
  <si>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</si>
  <si>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</si>
  <si>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</si>
  <si>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</si>
  <si>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</si>
  <si>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</si>
  <si>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</si>
  <si>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</si>
  <si>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</si>
  <si>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</si>
  <si>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</si>
  <si>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</si>
  <si>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</si>
  <si>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</si>
  <si>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</si>
  <si>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</si>
  <si>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</si>
  <si>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</si>
  <si>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</si>
  <si>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</si>
  <si>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</si>
  <si>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</si>
  <si>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</si>
  <si>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</si>
  <si>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</si>
  <si>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</si>
  <si>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</si>
  <si>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</si>
  <si>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</si>
  <si>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</si>
  <si>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</si>
  <si>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</si>
  <si>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</si>
  <si>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</si>
  <si>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</si>
  <si>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</si>
  <si>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</si>
  <si>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</si>
  <si>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</si>
  <si>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</si>
  <si>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</si>
  <si>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</si>
  <si>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</si>
  <si>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</si>
  <si>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</si>
  <si>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</si>
  <si>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</si>
  <si>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</si>
  <si>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</si>
  <si>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</si>
  <si>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</si>
  <si>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</si>
  <si>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</si>
  <si>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</si>
  <si>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</si>
  <si>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</si>
  <si>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</si>
  <si>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</si>
  <si>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</si>
  <si>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</si>
  <si>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</si>
  <si>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</si>
  <si>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</si>
  <si>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</si>
  <si>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</si>
  <si>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</si>
  <si>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</si>
  <si>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</si>
  <si>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</si>
  <si>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</si>
  <si>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</si>
  <si>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</si>
  <si>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</si>
  <si>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</si>
  <si>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</si>
  <si>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</si>
  <si>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</si>
  <si>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</si>
  <si>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</si>
  <si>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</si>
  <si>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</si>
  <si>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</si>
  <si>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</si>
  <si>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</si>
  <si>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</si>
  <si>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</si>
  <si>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</si>
  <si>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</si>
  <si>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</si>
  <si>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</si>
  <si>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</si>
  <si>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</si>
  <si>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</si>
  <si>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</si>
  <si>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</si>
  <si>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</si>
  <si>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</si>
  <si>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</si>
  <si>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</si>
  <si>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</si>
  <si>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</si>
  <si>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</si>
  <si>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</si>
  <si>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</si>
  <si>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</si>
  <si>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</si>
  <si>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</si>
  <si>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</si>
  <si>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</si>
  <si>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</si>
  <si>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</si>
  <si>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</si>
  <si>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</si>
  <si>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</si>
  <si>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</si>
  <si>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</si>
  <si>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</si>
  <si>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</si>
  <si>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</si>
  <si>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</si>
  <si>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</si>
  <si>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</si>
  <si>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</si>
  <si>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</si>
  <si>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</si>
  <si>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</si>
  <si>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</si>
  <si>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</si>
  <si>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</si>
  <si>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</si>
  <si>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</si>
  <si>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</si>
  <si>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</si>
  <si>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</si>
  <si>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</si>
  <si>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</si>
  <si>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</si>
  <si>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</si>
  <si>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</si>
  <si>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</si>
  <si>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</si>
  <si>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</si>
  <si>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</si>
  <si>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</si>
  <si>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</si>
  <si>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</si>
  <si>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</si>
  <si>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</si>
  <si>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</si>
  <si>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</si>
  <si>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</si>
  <si>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</si>
  <si>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</si>
  <si>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</si>
  <si>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</si>
  <si>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</si>
  <si>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</si>
  <si>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</si>
  <si>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</si>
  <si>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</si>
  <si>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</si>
  <si>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</si>
  <si>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</si>
  <si>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</si>
  <si>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</si>
  <si>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</si>
  <si>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</si>
  <si>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</si>
  <si>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</si>
  <si>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</si>
  <si>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</si>
  <si>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</si>
  <si>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</si>
  <si>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</si>
  <si>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</si>
  <si>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</si>
  <si>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</si>
  <si>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</si>
  <si>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</si>
  <si>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</si>
  <si>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</si>
  <si>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</si>
  <si>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</si>
  <si>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</si>
  <si>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</si>
  <si>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</si>
  <si>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</si>
  <si>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</si>
  <si>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</si>
  <si>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</si>
  <si>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</si>
  <si>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</si>
  <si>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</si>
  <si>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</si>
  <si>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</si>
  <si>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</si>
  <si>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</si>
  <si>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</si>
  <si>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</si>
  <si>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</si>
  <si>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</si>
  <si>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</si>
  <si>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</si>
  <si>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</si>
  <si>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</si>
  <si>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</si>
  <si>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</si>
  <si>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</si>
  <si>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</si>
  <si>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</si>
  <si>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</si>
  <si>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</si>
  <si>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</si>
  <si>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</si>
  <si>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</si>
  <si>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</si>
  <si>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</si>
  <si>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</si>
  <si>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</si>
  <si>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</si>
  <si>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</si>
  <si>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</si>
  <si>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</si>
  <si>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</si>
  <si>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</si>
  <si>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</si>
  <si>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</si>
  <si>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</si>
  <si>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</si>
  <si>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</si>
  <si>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</si>
  <si>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</si>
  <si>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</si>
  <si>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</si>
  <si>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</si>
  <si>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</si>
  <si>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</si>
  <si>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</si>
  <si>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</si>
  <si>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</si>
  <si>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</si>
  <si>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</si>
  <si>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</si>
  <si>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</si>
  <si>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</si>
  <si>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</si>
  <si>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</si>
  <si>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</si>
  <si>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</si>
  <si>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</si>
  <si>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</si>
  <si>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</si>
  <si>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</si>
  <si>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</si>
  <si>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</si>
  <si>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</si>
  <si>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</si>
  <si>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</si>
  <si>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</si>
  <si>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</si>
  <si>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</si>
  <si>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</si>
  <si>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</si>
  <si>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</si>
  <si>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</si>
  <si>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</si>
  <si>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</si>
  <si>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</si>
  <si>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</si>
  <si>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</si>
  <si>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</si>
  <si>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</si>
  <si>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</si>
  <si>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</si>
  <si>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</si>
  <si>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</si>
  <si>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</si>
  <si>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</si>
  <si>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</si>
  <si>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</si>
  <si>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</si>
  <si>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</si>
  <si>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</si>
  <si>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</si>
  <si>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</si>
  <si>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</si>
  <si>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</si>
  <si>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</si>
  <si>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</si>
  <si>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</si>
  <si>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</si>
  <si>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</si>
  <si>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</si>
  <si>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</si>
  <si>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</si>
  <si>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</si>
  <si>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</si>
  <si>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</si>
  <si>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</si>
  <si>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</si>
  <si>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</si>
  <si>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</si>
  <si>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</si>
  <si>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</si>
  <si>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</si>
  <si>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</si>
  <si>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</si>
  <si>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</si>
  <si>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</si>
  <si>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</si>
  <si>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</si>
  <si>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</si>
  <si>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</si>
  <si>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</si>
  <si>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</si>
  <si>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</si>
  <si>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</si>
  <si>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</si>
  <si>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</si>
  <si>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</si>
  <si>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</si>
  <si>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</si>
  <si>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</si>
  <si>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</si>
  <si>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</si>
  <si>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</si>
  <si>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</si>
  <si>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</si>
  <si>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</si>
  <si>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</si>
  <si>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</si>
  <si>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</si>
  <si>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</si>
  <si>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</si>
  <si>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</si>
  <si>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</si>
  <si>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</si>
  <si>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</si>
  <si>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</si>
  <si>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</si>
  <si>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</si>
  <si>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</si>
  <si>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</si>
  <si>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</si>
  <si>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</si>
  <si>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</si>
  <si>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</si>
  <si>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</si>
  <si>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</si>
  <si>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</si>
  <si>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</si>
  <si>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</si>
  <si>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</si>
  <si>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</si>
  <si>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</si>
  <si>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</si>
  <si>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</si>
  <si>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</si>
  <si>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</si>
  <si>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</si>
  <si>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</si>
  <si>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</si>
  <si>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</si>
  <si>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</si>
  <si>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</si>
  <si>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</si>
  <si>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</si>
  <si>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</si>
  <si>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</si>
  <si>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</si>
  <si>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</si>
  <si>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</si>
  <si>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</si>
  <si>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</si>
  <si>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</si>
  <si>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</si>
  <si>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</si>
  <si>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</si>
  <si>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</si>
  <si>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</si>
  <si>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</si>
  <si>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</si>
  <si>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</si>
  <si>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</si>
  <si>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</si>
  <si>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</si>
  <si>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</si>
  <si>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</si>
  <si>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</si>
  <si>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</si>
  <si>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</si>
  <si>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</si>
  <si>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</si>
  <si>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</si>
  <si>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</si>
  <si>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</si>
  <si>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</si>
  <si>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</si>
  <si>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</si>
  <si>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</si>
  <si>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</si>
  <si>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</si>
  <si>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</si>
  <si>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</si>
  <si>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</si>
  <si>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</si>
  <si>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</si>
  <si>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</si>
  <si>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</si>
  <si>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</si>
  <si>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</si>
  <si>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</si>
  <si>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</si>
  <si>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</si>
  <si>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</si>
  <si>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</si>
  <si>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</si>
  <si>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</si>
  <si>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</si>
  <si>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</si>
  <si>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</si>
  <si>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</si>
  <si>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</si>
  <si>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</si>
  <si>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</si>
  <si>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</si>
  <si>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</si>
  <si>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</si>
  <si>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</si>
  <si>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</si>
  <si>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</si>
  <si>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</si>
  <si>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</si>
  <si>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</si>
  <si>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</si>
  <si>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</si>
  <si>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</si>
  <si>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</si>
  <si>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</si>
  <si>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</si>
  <si>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</si>
  <si>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</si>
  <si>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</si>
  <si>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</si>
  <si>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</si>
  <si>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</si>
  <si>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</si>
  <si>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</si>
  <si>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</si>
  <si>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</si>
  <si>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</si>
  <si>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</si>
  <si>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 xml:space="preserve">SCECO Blackout in whole Area, Teams securing Hub Sites , anther team moved from buridah
100 min </t>
  </si>
  <si>
    <t>PCM-20251201-00000366</t>
  </si>
  <si>
    <t xml:space="preserve">SCECO Blackout in whole Area, Teams securing Hub Sites , anther team moved from buridah
80 min </t>
  </si>
  <si>
    <t xml:space="preserve"> PCM-20250215-00000830 </t>
  </si>
  <si>
    <t>LTE site still down and  site located in aramco area access issue need special permission</t>
  </si>
  <si>
    <t>PCM-20251201-00000410</t>
  </si>
  <si>
    <t>jed2030</t>
  </si>
  <si>
    <t>EM team on the way need 45 Min</t>
  </si>
  <si>
    <t>no pcm</t>
  </si>
  <si>
    <t>Another team on the way need 60 Min</t>
  </si>
  <si>
    <t>EM team on the way need 60 Min</t>
  </si>
  <si>
    <t xml:space="preserve">JED0395 </t>
  </si>
  <si>
    <t>sceco power cut, site located in AlBalad parking not available &amp; neighbours refused turn on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</si>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</sst>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7" totalsRowShown="0" headerRowDxfId="46" dataDxfId="45" headerRowBorderDxfId="43" tableBorderDxfId="44" totalsRowBorderDxfId="42">
  <autoFilter ref="A1:L2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329.50040914351848</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2.7284143521683291E-2</v>
      </c>
      <c r="H3" s="126">
        <v>45992.416689814818</v>
      </c>
      <c r="I3" s="128" t="str">
        <f>IFERROR(VLOOKUP(D3,DB!A:F,6,0),"")</f>
        <v>SCECO</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45992.448835069445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45992.448835069445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45992.448835069445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45992.448835069445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45992.448835069445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45992.448835069445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45992.448834953706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45992.448834953706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45992.448834953706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45992.448834953706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45992.448834953706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45992.448834953706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45992.448834953706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45992.448834953706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45992.448834953706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45992.448834953706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45992.448834953706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45992.448834953706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45992.448834953706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45992.448834953706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45992.448834953706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45992.448834953706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45992.448834953706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45992.448834953706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45992.448834953706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45992.448834953706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45992.448834953706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45992.448834953706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45992.448834953706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45992.448834953706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45992.448834953706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45992.448834953706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45992.448834953706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45992.448834953706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45992.448834953706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45992.448834953706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45992.448834953706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45992.448834953706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45992.448834953706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45992.448834953706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45992.448834953706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45992.448834953706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45992.448834953706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45992.448834953706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45992.448834953706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45992.448834953706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45992.448834953706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45992.448834953706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45992.448834953706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45992.448834953706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45992.448834953706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45992.448834953706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45992.448834953706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45992.448834953706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45992.448834953706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45992.448834953706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45992.448834953706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45992.448834953706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45992.448834953706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45992.448834953706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45992.448834953706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45992.448834953706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45992.448834953706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45992.448834953706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45992.448834953706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45992.448834953706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45992.448834953706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45992.448834953706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45992.448834953706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45992.448834953706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45992.448834953706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45992.448834953706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45992.448834953706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45992.448834953706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45992.448834953706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45992.448834953706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45992.448834953706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45992.448834953706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45992.448834953706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45992.448834953706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45992.448834953706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45992.448834953706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45992.448834953706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45992.448834953706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45992.448834953706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45992.448834953706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45992.448834953706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45992.448834953706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45992.448834953706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45992.448834953706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45992.448834953706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45992.448834953706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45992.448834953706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45992.448834953706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45992.448834953706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45992.448834953706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45992.448834953706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45992.448834953706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45992.448834953706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45992.448834953706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45992.448834953706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45992.448834953706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45992.448834953706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45992.448834953706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45992.448834953706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45992.448834953706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45992.448834953706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45992.448834953706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45992.448834953706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45992.448834953706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45992.448834953706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45992.448834953706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45992.448834953706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45992.448834953706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45992.448834953706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45992.448834953706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45992.448834953706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45992.448834953706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45992.448834953706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45992.448834953706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45992.448834953706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45992.448834953706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45992.448834953706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45992.448834953706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45992.448834953706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45992.448834953706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45992.448834953706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45992.448834953706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45992.448834953706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45992.448834953706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45992.448834953706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45992.448834953706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45992.448834953706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45992.448834953706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45992.448834953706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45992.448834953706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45992.448834953706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45992.448834953706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45992.448834953706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45992.448834953706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45992.448834953706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45992.448834953706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45992.448834953706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45992.448834953706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45992.448834953706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45992.448834953706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45992.448834953706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45992.448834953706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45992.448834953706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45992.448834953706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45992.448834953706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45992.448834953706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45992.448834953706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45992.448834953706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45992.448834953706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45992.448834953706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45992.448834953706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45992.448834953706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45992.448834953706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45992.448834953706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45992.448834953706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45992.448834953706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45992.448834953706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45992.448834953706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45992.448834953706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45992.448834953706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45992.448834953706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45992.448834953706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45992.448834953706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45992.448834953706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45992.448834953706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45992.448834953706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45992.448834953706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45992.448834953706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45992.448834953706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45992.448834953706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45992.448834953706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45992.448834953706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45992.448834953706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45992.448834953706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45992.448834953706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45992.448834953706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45992.448834953706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45992.448834953706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45992.448834953706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45992.448834953706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45992.448834953706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45992.448834953706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45992.448834953706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45992.448834953706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45992.448834953706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45992.448834953706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45992.448834953706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45992.448834953706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45992.448834953706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45992.448834953706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45992.448834953706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45992.448834953706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45992.448834953706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45992.448834953706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45992.448834953706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45992.448834953706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45992.448834953706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45992.448834953706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45992.448834953706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45992.448834953706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45992.448834953706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45992.448834953706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45992.448834953706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45992.448834953706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45992.448834953706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45992.448834953706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45992.448834953706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45992.448834953706</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CDC037FD-1644-4CDC-9728-EB6E23D64634}"/>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167.44899710648315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8.0614160879631527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0.17669386573834345</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0.11294386574445525</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45992.448835069445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45992.448835069445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45992.448835069445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45992.448835069445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45992.448835069445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45992.448835069445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45992.448835069445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45992.448835069445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45992.448835069445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45992.448835069445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45992.448835069445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45992.448835069445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45992.448835069445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45992.448835069445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45992.448835069445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45992.448835069445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45992.448835069445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45992.448835069445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45992.448835069445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45992.448835069445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45992.448835069445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45992.448835069445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45992.448835069445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45992.448835069445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45992.448835069445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45992.448835069445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45992.448835069445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45992.448835069445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45992.448835069445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45992.448835069445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45992.448835069445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45992.448835069445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45992.448835069445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45992.448835069445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45992.448835069445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45992.448835069445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45992.448835069445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45992.448835069445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45992.448835069445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45992.448835069445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45992.448835069445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45992.448835069445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45992.448835069445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45992.448835069445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45992.448835069445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45992.448835069445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45992.448835069445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45992.448835069445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45992.448835069445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45992.448835069445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45992.448835069445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45992.448835069445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45992.448835069445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45992.448835069445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45992.448835069445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45992.448835069445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45992.448835069445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45992.448835069445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45992.448835069445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45992.448835069445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45992.448835069445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45992.448835069445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45992.448835069445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45992.448835069445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45992.448835069445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45992.448835069445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45992.448835069445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45992.448835069445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45992.448835069445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45992.448835069445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45992.448835069445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45992.448835069445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45992.448835069445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45992.448835069445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45992.448835069445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45992.448835069445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45992.448835069445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45992.448835069445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45992.448835069445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45992.448835069445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45992.448835069445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45992.448835069445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45992.448835069445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45992.448835069445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45992.448835069445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45992.448835069445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45992.448835069445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45992.448835069445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45992.448835069445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45992.448835069445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45992.448835069445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45992.448835069445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45992.448835069445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45992.448835069445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45992.448835069445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45992.448835069445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45992.448835069445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45992.448835069445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45992.448835069445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45992.448835069445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45992.448835069445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45992.448835069445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45992.448835069445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45992.448835069445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45992.448835069445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45992.448835069445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45992.448835069445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45992.448835069445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45992.448835069445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45992.448835069445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45992.448835069445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45992.448835069445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45992.448835069445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45992.448835069445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45992.448835069445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45992.448835069445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45992.448835069445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45992.448835069445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45992.448835069445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45992.448835069445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45992.448835069445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45992.448835069445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45992.448835069445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45992.448835069445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45992.448835069445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45992.448835069445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45992.448835069445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45992.448835069445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45992.448835069445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45992.448835069445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45992.448835069445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45992.448835069445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45992.448835069445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45992.448835069445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45992.448835069445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45992.448835069445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45992.448835069445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45992.448835069445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45992.448835069445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45992.448835069445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45992.448835069445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45992.448835069445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45992.448835069445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45992.448835069445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45992.448835069445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45992.448835069445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45992.448835069445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45992.448835069445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45992.448835069445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45992.448835069445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45992.448835069445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45992.448835069445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45992.448835069445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45992.448835069445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45992.448835069445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45992.448835069445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45992.448835069445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45992.448835069445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45992.448835069445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45992.448835069445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45992.448835069445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45992.448835069445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45992.448835069445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45992.448835069445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45992.448835069445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45992.448835069445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45992.448835069445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45992.448835069445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45992.448835069445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45992.448835069445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45992.448835069445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45992.448835069445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45992.448835069445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45992.448835069445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45992.448835069445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45992.448835069445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45992.448835069445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45992.448835069445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45992.448835069445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45992.448835069445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45992.448835069445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45992.448835069445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45992.448835069445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45992.448835069445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45992.448835069445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45992.448835069445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45992.448835069445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45992.448835069445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45992.448835069445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45992.448835069445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45992.448835069445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45992.448835069445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45992.448835069445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45992.448835069445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45992.448835069445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45992.448835069445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45992.448835069445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45992.448835069445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45992.448835069445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45992.448835069445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45992.448835069445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45992.448835069445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45992.448835069445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45992.448835069445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45992.448835069445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45992.448835069445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45992.448835069445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45992.448835069445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45992.448835069445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45992.448835069445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45992.448835069445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45992.448835069445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45992.448835069445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45992.448835069445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45992.448835069445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45992.448835069445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45992.448835069445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45992.448835069445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45992.448835069445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45992.448835069445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45992.448835069445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45992.448835069445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45992.448835069445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45992.448835069445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45992.448835069445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45992.448835069445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45992.448835069445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45992.448835069445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45992.448835069445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45992.448835069445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45992.448835069445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45992.448835069445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45992.448835069445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45992.448835069445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45992.448835069445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45992.448835069445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45992.448835069445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45992.448835069445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45992.448835069445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45992.448835069445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45992.448835069445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45992.448835069445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45992.448835069445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45992.448835069445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45992.448835069445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45992.448835069445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45992.448835069445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45992.448835069445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45992.448835069445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45992.448835069445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45992.448835069445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45992.448835069445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45992.448835069445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45992.448835069445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45992.448835069445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45992.448835069445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45992.448835069445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45992.448835069445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45992.448835069445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45992.448835069445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45992.448835069445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45992.448835069445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45992.448835069445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45992.448835069445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45992.448835069445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45992.448835069445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45992.448835069445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45992.448835069445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45992.448835069445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45992.448835069445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45992.448835069445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45992.448835069445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45992.448835069445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45992.448835069445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45992.448835069445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45992.448835069445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45992.448835069445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45992.448835069445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45992.448835069445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45992.448835069445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45992.448835069445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45992.448835069445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45992.448835069445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45992.448835069445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45992.448835069445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45992.448835069445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45992.448835069445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45992.448835069445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45992.448835069445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45992.448835069445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45992.448835069445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45992.448835069445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45992.448835069445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45992.448835069445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45992.448835069445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45992.448835069445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45992.448835069445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45992.448835069445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45992.448835069445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45992.448835069445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45992.448835069445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45992.448835069445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45992.448835069445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45992.448835069445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45992.448835069445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45992.448835069445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45992.448835069445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45992.448835069445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45992.448835069445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45992.448835069445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45992.448835069445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45992.448835069445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45992.448835069445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45992.448835069445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45992.448835069445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45992.448835069445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45992.448835069445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45992.448835069445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45992.448835069445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45992.448835069445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45992.448835069445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45992.448835069445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45992.448835069445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45992.448835069445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45992.448835069445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45992.448835069445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45992.448835069445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45992.448835069445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45992.448835069445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45992.448835069445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45992.448835069445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45992.448835069445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45992.448835069445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45992.448835069445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45992.448835069445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45992.448835069445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45992.448835069445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45992.448835069445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45992.448835069445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45992.448835069445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45992.448835069445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45992.448835069445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45992.448835069445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45992.448835069445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45992.448835069445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45992.448835069445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45992.448835069445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45992.448835069445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45992.448835069445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45992.448835069445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45992.448835069445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45992.448835069445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45992.448835069445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45992.448835069445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45992.448835069445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45992.448835069445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45992.448835069445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45992.448835069445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45992.448835069445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45992.448835069445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45992.448835069445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45992.448835069445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45992.448835069445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45992.448835069445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45992.448835069445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45992.448835069445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45992.448835069445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45992.448835069445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45992.448835069445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45992.448835069445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45992.448835069445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45992.448835069445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45992.448835069445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45992.448835069445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45992.448835069445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45992.448835069445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45992.448835069445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45992.448835069445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45992.448835069445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45992.448835069445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45992.448835069445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45992.448835069445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45992.448835069445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45992.448835069445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45992.448835069445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45992.448835069445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45992.448835069445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45992.448835069445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45992.448835069445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45992.448835069445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45992.448835069445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45992.448835069445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45992.448835069445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45992.448835069445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45992.448835069445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45992.448835069445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45992.448835069445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45992.448835069445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45992.448835069445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45992.448835069445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45992.448835069445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45992.448835069445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45992.448835069445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45992.448835069445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45992.448835069445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45992.448835069445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45992.448835069445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45992.448835069445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45992.448835069445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45992.448835069445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45992.448835069445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45992.448835069445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45992.448835069445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45992.448835069445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45992.448835069445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45992.448835069445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45992.448835069445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45992.448835069445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45992.448835069445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45992.448835069445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45992.448835069445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45992.448835069445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45992.448835069445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45992.448835069445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45992.448835069445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45992.448835069445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45992.448835069445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45992.448835069445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45992.448835069445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45992.448835069445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45992.448835069445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45992.448835069445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45992.448835069445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45992.448835069445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45992.448835069445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45992.448835069445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45992.448835069445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45992.448835069445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45992.448835069445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45992.448835069445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45992.448835069445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45992.448835069445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45992.448835069445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45992.448835069445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45992.448835069445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45992.448835069445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45992.448835069445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45992.448835069445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45992.448835069445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45992.448835069445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45992.448835069445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45992.448835069445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45992.448835069445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45992.448835069445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45992.448835069445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45992.448835069445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45992.448835069445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45992.448835069445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45992.448835069445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45992.448835069445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45992.448835069445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45992.448835069445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45992.448835069445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45992.448835069445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45992.448835069445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45992.448835069445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45992.448835069445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45992.448835069445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45992.448835069445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45992.448835069445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45992.448835069445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45992.448835069445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45992.448835069445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45992.448835069445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45992.448835069445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45992.448835069445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45992.448835069445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45992.448835069445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45992.448835069445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45992.448835069445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45992.448835069445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45992.448835069445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45992.448835069445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45992.448835069445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45992.448835069445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45992.448835069445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45992.448835069445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45992.448835069445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45992.448835069445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45992.448835069445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45992.448835069445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45992.448835069445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45992.448835069445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45992.448835069445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45992.448835069445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45992.448835069445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45992.448835069445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45992.448835069445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45992.448835069445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45992.448835069445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45992.448835069445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45992.448835069445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45992.448835069445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45992.448835069445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45992.448835069445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45992.448835069445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45992.448835069445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45992.448835069445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45992.448835069445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45992.448835069445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45992.448835069445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45992.448835069445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45992.448835069445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45992.448835069445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45992.448835069445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45992.448835069445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45992.448835069445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45992.448835069445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45992.448835069445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45992.448835069445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45992.448835069445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45992.448835069445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45992.448835069445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45992.448835069445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45992.448835069445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45992.448835069445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45992.448835069445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45992.448835069445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45992.448835069445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45992.448835069445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45992.448835069445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45992.448835069445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45992.448835069445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45992.448835069445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45992.448835069445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45992.448835069445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45992.448835069445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45992.448835069445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45992.448835069445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45992.448835069445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45992.448835069445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45992.448835069445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45992.448835069445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45992.448835069445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45992.448835069445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45992.448835069445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45992.448835069445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45992.448835069445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45992.448835069445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45992.448835069445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45992.448835069445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45992.448835069445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45992.448835069445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45992.448835069445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45992.448835069445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45992.448835069445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45992.448835069445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45992.448835069445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45992.448835069445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45992.448835069445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45992.448835069445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45992.448835069445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45992.448835069445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45992.448835069445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45992.448835069445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45992.448835069445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45992.448835069445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45992.448835069445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45992.448835069445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45992.448835069445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45992.448835069445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45992.448835069445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45992.448835069445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45992.448835069445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45992.448835069445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45992.448835069445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45992.448835069445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45992.448835069445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45992.448835069445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45992.448835069445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45992.448835069445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45992.448835069445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45992.448835069445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45992.448835069445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45992.448835069445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45992.448835069445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45992.448835069445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45992.448835069445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45992.448835069445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45992.448835069445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45992.448835069445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45992.448835069445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45992.448835069445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45992.448835069445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45992.448835069445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45992.448835069445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45992.448835069445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45992.448835069445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45992.448835069445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45992.448835069445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45992.448835069445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45992.448835069445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45992.448835069445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45992.448835069445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45992.448835069445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45992.448835069445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45992.448835069445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45992.448835069445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45992.448835069445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45992.448835069445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45992.448835069445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45992.448835069445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45992.448835069445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45992.448835069445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45992.448835069445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45992.448835069445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45992.448835069445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45992.448835069445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45992.448835069445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45992.448835069445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45992.448835069445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45992.448835069445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45992.448835069445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45992.448835069445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45992.448835069445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45992.448835069445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45992.448835069445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45992.448835069445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45992.448835069445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45992.448835069445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45992.448835069445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45992.448835069445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45992.448835069445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45992.448835069445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45992.448835069445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45992.448835069445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45992.448835069445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45992.448835069445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45992.448835069445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45992.448835069445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45992.448835069445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45992.448835069445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45992.448835069445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45992.448835069445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45992.448835069445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45992.448835069445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45992.448835069445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45992.448835069445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45992.448835069445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45992.448835069445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45992.448835069445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45992.448835069445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45992.448835069445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45992.448835069445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45992.448835069445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45992.448835069445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45992.448835069445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45992.448835069445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45992.448835069445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45992.448835069445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45992.448835069445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45992.448835069445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45992.448835069445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45992.448835069445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45992.448835069445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45992.448835069445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45992.448835069445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45992.448835069445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45992.448835069445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45992.448835069445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45992.448835069445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45992.448835069445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45992.448835069445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45992.448835069445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45992.448835069445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45992.448835069445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45992.448835069445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45992.448835069445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45992.448835069445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45992.448835069445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45992.448835069445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45992.448835069445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45992.448835069445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45992.448835069445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45992.448835069445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45992.448835069445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45992.448835069445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45992.448835069445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45992.448835069445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45992.448835069445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45992.448835069445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45992.448835069445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45992.448835069445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45992.448835069445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45992.448835069445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45992.448835069445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45992.448835069445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45992.448835069445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45992.448835069445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45992.448835069445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45992.448835069445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45992.448835069445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45992.448835069445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45992.448835069445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45992.448835069445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45992.448835069445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45992.448835069445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45992.448835069445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45992.448835069445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45992.448835069445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45992.448835069445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45992.448835069445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45992.448835069445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45992.448835069445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45992.448835069445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45992.448835069445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45992.448835069445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45992.448835069445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45992.448835069445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45992.448835069445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45992.448835069445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45992.448835069445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45992.448835069445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45992.448835069445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45992.448835069445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45992.448835069445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45992.448835069445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45992.448835069445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45992.448835069445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45992.448835069445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45992.448835069445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45992.448835069445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45992.448835069445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45992.448835069445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45992.448835069445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45992.448835069445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45992.448835069445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45992.448835069445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45992.448835069445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45992.448835069445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45992.448835069445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45992.448835069445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45992.448835069445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45992.448835069445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45992.448835069445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45992.448835069445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45992.448835069445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45992.448835069445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45992.448835069445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45992.448835069445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45992.448835069445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45992.448835069445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45992.448835069445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45992.448835069445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45992.448835069445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45992.448835069445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45992.448835069445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45992.448835069445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45992.448835069445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45992.448835069445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45992.448835069445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45992.448835069445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45992.448835069445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45992.448835069445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45992.448835069445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45992.448835069445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45992.448835069445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45992.448835069445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45992.448835069445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45992.448835069445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45992.448835069445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45992.448835069445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45992.448835069445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45992.448835069445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45992.448835069445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45992.448835069445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45992.448835069445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45992.448835069445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45992.448835069445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45992.448835069445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45992.448835069445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45992.448835069445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45992.448835069445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45992.448835069445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45992.448835069445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45992.448835069445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45992.448835069445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45992.448835069445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45992.448835069445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45992.448835069445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45992.448835069445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45992.448835069445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45992.448835069445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45992.448835069445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45992.448835069445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45992.448835069445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45992.448835069445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45992.448835069445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45992.448835069445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45992.448835069445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45992.448835069445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45992.448835069445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45992.448835069445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45992.448835069445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45992.448835069445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45992.448835069445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45992.448835069445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45992.448835069445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45992.448835069445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45992.448835069445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45992.448835069445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45992.448835069445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45992.448835069445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45992.448835069445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45992.448835069445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45992.448835069445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45992.448835069445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45992.448835069445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45992.448835069445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45992.448835069445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45992.448835069445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45992.448835069445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45992.448835069445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45992.448835069445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45992.448835069445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45992.448835069445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45992.448835069445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45992.448835069445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45992.448835069445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45992.448835069445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45992.448835069445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45992.448835069445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45992.448835069445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45992.448835069445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45992.448835069445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45992.448835069445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45992.448835069445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45992.448835069445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45992.448835069445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45992.448835069445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45992.448835069445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45992.448835069445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45992.448835069445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45992.448835069445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45992.448835069445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45992.448835069445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45992.448835069445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45992.448835069445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45992.448835069445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45992.448835069445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45992.448835069445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45992.448835069445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45992.448835069445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45992.448835069445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45992.448835069445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45992.448835069445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45992.448835069445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45992.448835069445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45992.448835069445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45992.448835069445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45992.448835069445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45992.448835069445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45992.448835069445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45992.448835069445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45992.448835069445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45992.448835069445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45992.448835069445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45992.448835069445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45992.448835069445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45992.448835069445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45992.448835069445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45992.448835069445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45992.448835069445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45992.448835069445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45992.448835069445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45992.448835069445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45992.448835069445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45992.448835069445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45992.448835069445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45992.448835069445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45992.448835069445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45992.448835069445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45992.448835069445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45992.448835069445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45992.448835069445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45992.448835069445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45992.448835069445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45992.448835069445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45992.448835069445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45992.448835069445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45992.448835069445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45992.448835069445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45992.448835069445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45992.448835069445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45992.448835069445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45992.448835069445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45992.448835069445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45992.448835069445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45992.448835069445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45992.448835069445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45992.448835069445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45992.448835069445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45992.448835069445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45992.448835069445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45992.448835069445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45992.448835069445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45992.448835069445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45992.448835069445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45992.448835069445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45992.448835069445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45992.448835069445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45992.448835069445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45992.448835069445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45992.448835069445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45992.448835069445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45992.448835069445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45992.448835069445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45992.448835069445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45992.448835069445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45992.448835069445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45992.448835069445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45992.448835069445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45992.448835069445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45992.448835069445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45992.448835069445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45992.448835069445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45992.448835069445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45992.448835069445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45992.448835069445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45992.448835069445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45992.448835069445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45992.448835069445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45992.448835069445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45992.448835069445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45992.448835069445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45992.448835069445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45992.448835069445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45992.448835069445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45992.448835069445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45992.448835069445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45992.448835069445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45992.448835069445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45992.448835069445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45992.448835069445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45992.448835069445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45992.448835069445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45992.448835069445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45992.448835069445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45992.448835069445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45992.448835069445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45992.448835069445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45992.448835069445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45992.448835069445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45992.448835069445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45992.448835069445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45992.448835069445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45992.448835069445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45992.448835069445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45992.448835069445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45992.448835069445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45992.448835069445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45992.448835069445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45992.448835069445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45992.448835069445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45992.448835069445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45992.448835069445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45992.448835069445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45992.448835069445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45992.448835069445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45992.448835069445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45992.448835069445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45992.448835069445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45992.448835069445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45992.448835069445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45992.448835069445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45992.448835069445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45992.448835069445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45992.448835069445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45992.448835069445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45992.448835069445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45992.448835069445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45992.448835069445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45992.448835069445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45992.448835069445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45992.448835069445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45992.448835069445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45992.448835069445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45992.448835069445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45992.448835069445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45992.448835069445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45992.448835069445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45992.448835069445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45992.448835069445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45992.448835069445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45992.448835069445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7"/>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288.96811747684842</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3</v>
      </c>
      <c r="D3" s="88" t="s">
        <v>39201</v>
      </c>
      <c r="E3" s="91" t="s">
        <v>39106</v>
      </c>
      <c r="F3" s="92">
        <v>45992.347222222219</v>
      </c>
      <c r="G3" s="93">
        <f t="shared" ref="G3:G19" ca="1" si="0">IFERROR(NOW()-F3,"")</f>
        <v>0.10161284722562414</v>
      </c>
      <c r="H3" s="92">
        <v>45992.337719907409</v>
      </c>
      <c r="I3" s="110" t="str">
        <f>IFERROR(VLOOKUP(D3,DB!A:F,6,0),"")</f>
        <v>SCECO</v>
      </c>
      <c r="J3" s="110" t="str">
        <f>IFERROR(VLOOKUP(D3,DB!A:G,7,0),"")</f>
        <v>Dead</v>
      </c>
      <c r="K3" s="94" t="s">
        <v>39202</v>
      </c>
      <c r="L3" s="88" t="str">
        <f>IFERROR(VLOOKUP(D3,DB!A:I,9,0),"")</f>
        <v>Latis</v>
      </c>
    </row>
    <row r="4" spans="1:16" s="95" customFormat="1" ht="15" customHeight="1">
      <c r="A4" s="110" t="s">
        <v>39203</v>
      </c>
      <c r="B4" s="110" t="str">
        <f>IFERROR(VLOOKUP(D4,DB!A:K,11,0),"")</f>
        <v>R4</v>
      </c>
      <c r="C4" s="90">
        <v>1</v>
      </c>
      <c r="D4" s="88" t="s">
        <v>37130</v>
      </c>
      <c r="E4" s="91" t="s">
        <v>39106</v>
      </c>
      <c r="F4" s="92"/>
      <c r="G4" s="93">
        <f ca="1">IFERROR(NOW()-F4,"")</f>
        <v>45992.448834953706</v>
      </c>
      <c r="H4" s="92">
        <v>45992.394814814812</v>
      </c>
      <c r="I4" s="110" t="str">
        <f>IFERROR(VLOOKUP(D4,DB!A:F,6,0),"")</f>
        <v>SCECO</v>
      </c>
      <c r="J4" s="110" t="str">
        <f>IFERROR(VLOOKUP(D4,DB!A:G,7,0),"")</f>
        <v>Dead</v>
      </c>
      <c r="K4" s="94" t="s">
        <v>39204</v>
      </c>
      <c r="L4" s="88" t="str">
        <f>IFERROR(VLOOKUP(D4,DB!A:I,9,0),"")</f>
        <v>Latis</v>
      </c>
    </row>
    <row r="5" spans="1:16" ht="15" customHeight="1">
      <c r="A5" s="110" t="s">
        <v>39203</v>
      </c>
      <c r="B5" s="110" t="str">
        <f>IFERROR(VLOOKUP(D5,DB!A:K,11,0),"")</f>
        <v>R4</v>
      </c>
      <c r="C5" s="90">
        <v>1</v>
      </c>
      <c r="D5" s="88" t="s">
        <v>28802</v>
      </c>
      <c r="E5" s="91" t="s">
        <v>39106</v>
      </c>
      <c r="F5" s="92"/>
      <c r="G5" s="93">
        <f t="shared" ca="1" si="0"/>
        <v>45992.448835069445</v>
      </c>
      <c r="H5" s="92">
        <v>45992.396863425929</v>
      </c>
      <c r="I5" s="110" t="str">
        <f>IFERROR(VLOOKUP(D5,DB!A:F,6,0),"")</f>
        <v>SCECO</v>
      </c>
      <c r="J5" s="110" t="str">
        <f>IFERROR(VLOOKUP(D5,DB!A:G,7,0),"")</f>
        <v>Good</v>
      </c>
      <c r="K5" s="94" t="s">
        <v>39205</v>
      </c>
      <c r="L5" s="88" t="str">
        <f>IFERROR(VLOOKUP(D5,DB!A:I,9,0),"")</f>
        <v>Latis</v>
      </c>
    </row>
    <row r="6" spans="1:16" ht="32.25" customHeight="1">
      <c r="A6" s="110"/>
      <c r="B6" s="110" t="str">
        <f>IFERROR(VLOOKUP(D7,DB!A:K,11,0),"")</f>
        <v/>
      </c>
      <c r="C6" s="90">
        <v>1</v>
      </c>
      <c r="D6" s="88" t="s">
        <v>39206</v>
      </c>
      <c r="E6" s="91"/>
      <c r="F6" s="92"/>
      <c r="G6" s="93">
        <f t="shared" ca="1" si="0"/>
        <v>45992.448835069445</v>
      </c>
      <c r="H6" s="92"/>
      <c r="I6" s="110" t="str">
        <f>IFERROR(VLOOKUP(D7,DB!A:F,6,0),"")</f>
        <v/>
      </c>
      <c r="J6" s="110" t="str">
        <f>IFERROR(VLOOKUP(D7,DB!A:G,7,0),"")</f>
        <v/>
      </c>
      <c r="K6" s="94" t="s">
        <v>39207</v>
      </c>
      <c r="L6" s="88" t="str">
        <f>IFERROR(VLOOKUP(D7,DB!A:I,9,0),"")</f>
        <v/>
      </c>
    </row>
    <row r="7" spans="1:16" ht="15" customHeight="1">
      <c r="A7" s="110"/>
      <c r="B7" s="110" t="str">
        <f>IFERROR(VLOOKUP(#REF!,DB!A:K,11,0),"")</f>
        <v/>
      </c>
      <c r="C7" s="90"/>
      <c r="D7" s="88"/>
      <c r="E7" s="91"/>
      <c r="F7" s="92"/>
      <c r="G7" s="93">
        <f t="shared" ca="1" si="0"/>
        <v>45992.448835069445</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45992.448835069445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45992.448835069445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45992.448835069445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45992.448835069445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45992.448835069445</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150"/>
      <c r="E13" s="91"/>
      <c r="F13" s="92"/>
      <c r="G13" s="93">
        <f t="shared" ca="1" si="0"/>
        <v>45992.448835069445</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45992.448835069445</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45992.448835069445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155"/>
      <c r="E16" s="91"/>
      <c r="F16" s="92"/>
      <c r="G16" s="93">
        <f t="shared" ca="1" si="0"/>
        <v>45992.448835069445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45992.448835069445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45992.448835069445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45992.448835069445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45992.448835069445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45992.448835069445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45992.448835069445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45992.448835069445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45992.448835069445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45992.448835069445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45992.448835069445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45992.448835069445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45992.448835069445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45992.448835069445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45992.448835069445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45992.448835069445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45992.448835069445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45992.448835069445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45992.448835069445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45992.448835069445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45992.448835069445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45992.448835069445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45992.448835069445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45992.448835069445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45992.448835069445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45992.448835069445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45992.448835069445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45992.448835069445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45992.448835069445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45992.448835069445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45992.448835069445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45992.448835069445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45992.448835069445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45992.448835069445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45992.448835069445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45992.448835069445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45992.448835069445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45992.448835069445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45992.448835069445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45992.448835069445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45992.448835069445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45992.448835069445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45992.448835069445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45992.448835069445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45992.448835069445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45992.448835069445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45992.448835069445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45992.448835069445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45992.448835069445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45992.448835069445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45992.448835069445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45992.448835069445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45992.448835069445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45992.448835069445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45992.448835069445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45992.448835069445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45992.448835069445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45992.448835069445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45992.448835069445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45992.448835069445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45992.448835069445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45992.448835069445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45992.448835069445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45992.448835069445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45992.448835069445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45992.448835069445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45992.448835069445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45992.448835069445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45992.448835069445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45992.448835069445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45992.448835069445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45992.448835069445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45992.448835069445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45992.448835069445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45992.448835069445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45992.448835069445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45992.448835069445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45992.448835069445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45992.448835069445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45992.448835069445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45992.448835069445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45992.448835069445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45992.448835069445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45992.448835069445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45992.448835069445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45992.448835069445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45992.448835069445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45992.448835069445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45992.448835069445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45992.448835069445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45992.448835069445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45992.448835069445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45992.448835069445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45992.448835069445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45992.448835069445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45992.448835069445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45992.448835069445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45992.448835069445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45992.448835069445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45992.448835069445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45992.448835069445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45992.448835069445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45992.448835069445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45992.448835069445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45992.448835069445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45992.448835069445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45992.448835069445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45992.448835069445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45992.448835069445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45992.448835069445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45992.448835069445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45992.448835069445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45992.448835069445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45992.448835069445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45992.448835069445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45992.448835069445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45992.448835069445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45992.448835069445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45992.448835069445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45992.448835069445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45992.448835069445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45992.448835069445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45992.448835069445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45992.448835069445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45992.448835069445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45992.448835069445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45992.448835069445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45992.448835069445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45992.448835069445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45992.448835069445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45992.448835069445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45992.448835069445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45992.448835069445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45992.448835069445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45992.448835069445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45992.448835069445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45992.448835069445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45992.448835069445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45992.448835069445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45992.448835069445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45992.448835069445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45992.448835069445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45992.448835069445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45992.448835069445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45992.448835069445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45992.448835069445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45992.448835069445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45992.448835069445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45992.448835069445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45992.448835069445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45992.448835069445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45992.448835069445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45992.448835069445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45992.448835069445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45992.448835069445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45992.448835069445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45992.448835069445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45992.448835069445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45992.448835069445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45992.448835069445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45992.448835069445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45992.448835069445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45992.448835069445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45992.448835069445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45992.448835069445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45992.448835069445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45992.448835069445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45992.448835069445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45992.448835069445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45992.448835069445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45992.448835069445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45992.448835069445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45992.448835069445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45992.448835069445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45992.448835069445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45992.448835069445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45992.448835069445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45992.448835069445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45992.448835069445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45992.448835069445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45992.448835069445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45992.448835069445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45992.448835069445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45992.448835069445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45992.448835069445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45992.448835069445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45992.448835069445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45992.448835069445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45992.448835069445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45992.448835069445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45992.448835069445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45992.448835069445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45992.448835069445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45992.448835069445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45992.448835069445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45992.448835069445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57" ca="1" si="4">IFERROR(NOW()-F212,"")</f>
        <v>45992.448835069445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45992.448835069445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45992.448835069445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45992.448835069445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45992.448835069445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45992.448835069445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45992.448835069445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45992.448835069445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45992.448835069445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45992.448835069445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45992.448835069445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45992.448835069445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45992.448835069445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45992.448835069445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45992.448835069445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45992.448835069445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45992.448835069445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45992.448835069445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45992.448835069445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45992.448835069445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45992.448835069445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45992.448835069445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45992.448835069445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45992.448835069445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45992.448835069445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45992.448835069445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45992.448835069445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45992.448835069445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45992.448835069445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45992.448835069445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45992.448835069445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45992.448835069445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45992.448835069445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45992.448835069445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45992.448835069445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45992.448835069445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45992.448835069445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45992.448835069445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45992.448835069445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45992.448835069445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45992.448835069445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45992.448835069445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45992.448835069445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45992.448835069445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45992.448835069445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45992.448835069445</v>
      </c>
      <c r="H257" s="92"/>
      <c r="I257" s="110" t="str">
        <f>IFERROR(VLOOKUP(D257,DB!A:F,6,0),"")</f>
        <v/>
      </c>
      <c r="J257" s="110" t="str">
        <f>IFERROR(VLOOKUP(D257,DB!A:G,7,0),"")</f>
        <v/>
      </c>
      <c r="K257" s="94"/>
      <c r="L257" s="88" t="str">
        <f>IFERROR(VLOOKUP(D257,DB!A:I,9,0),"")</f>
        <v/>
      </c>
    </row>
  </sheetData>
  <dataValidations count="2">
    <dataValidation allowBlank="1" showInputMessage="1" showErrorMessage="1" sqref="E1" xr:uid="{A4F81451-56CC-4543-9497-104C4E44EE4B}"/>
    <dataValidation type="list" allowBlank="1" showInputMessage="1" showErrorMessage="1" sqref="E2:E2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100.6167748842563</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66.259957754627976</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43.787723958332208</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11.075536458331044</v>
      </c>
      <c r="H5" s="136">
        <v>45981.360798611109</v>
      </c>
      <c r="I5" s="106" t="str">
        <f>IFERROR(VLOOKUP(D5,DB!A:F,6,0),"")</f>
        <v>SCECO</v>
      </c>
      <c r="J5" s="106" t="str">
        <f>IFERROR(VLOOKUP(D5,DB!A:G,7,0),"")</f>
        <v>Dead</v>
      </c>
      <c r="K5" s="106" t="s">
        <v>39215</v>
      </c>
      <c r="L5" s="106" t="str">
        <f>IFERROR(VLOOKUP(D5,DB!A:I,9,0),"")</f>
        <v>Latis</v>
      </c>
    </row>
    <row r="6" spans="1:13">
      <c r="A6" s="37"/>
      <c r="B6" s="37" t="str">
        <f>IFERROR(VLOOKUP(D6,DB!A:K,11,0),"")</f>
        <v/>
      </c>
      <c r="C6" s="37"/>
      <c r="D6" s="154"/>
      <c r="E6" s="37"/>
      <c r="F6" s="38"/>
      <c r="G6" s="135">
        <f ca="1">IFERROR(NOW()-F6,"")</f>
        <v>45992.448835069445</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45992.448835069445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45992.448835069445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45992.448835069445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45992.448835069445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45992.448835069445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45992.448835069445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45992.448835069445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45992.448835069445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45992.448835069445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45992.448835069445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45992.448835069445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45992.448835069445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45992.448835069445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45992.448835069445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45992.448835069445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45992.448835069445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45992.448835069445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45992.448835069445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45992.448835069445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45992.448835069445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45992.448835069445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45992.448835069445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45992.448835069445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45992.448835069445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45992.448835069445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45992.448835069445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45992.448835069445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45992.448835069445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45992.448835069445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45992.448835069445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45992.448835069445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45992.448835069445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45992.448835069445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45992.448835069445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45992.448835069445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45992.448835069445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45992.448835069445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45992.448835069445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45992.448835069445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45992.448835069445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45992.448835069445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45992.448835069445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45992.448835069445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45992.448835069445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45992.448835069445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45992.448835069445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45992.448835069445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45992.448835069445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45992.448835069445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45992.448835069445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45992.448835069445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45992.448835069445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45992.448835069445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45992.448835069445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45992.448835069445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45992.448835069445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45992.448835069445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45992.448835069445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45992.448835069445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45992.448835069445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45992.448835069445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45992.448835069445</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45992.448835069445</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45992.448835069445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45992.448835069445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45992.448835069445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45992.448835069445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45992.448835069445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45992.448835069445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45992.448835069445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45992.448835069445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45992.448835069445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45992.448835069445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45992.448835069445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45992.448835069445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45992.448835069445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45992.448835069445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45992.448835069445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45992.448835069445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45992.448835069445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45992.448835069445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45992.448835069445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45992.448835069445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45992.448835069445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45992.448835069445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45992.448835069445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45992.448835069445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45992.448835069445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45992.448835069445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45992.448835069445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45992.448835069445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45992.448835069445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45992.448835069445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45992.448835069445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45992.448835069445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45992.448835069445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45992.448835069445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45992.448835069445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45992.448835069445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45992.448835069445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45992.448835069445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45992.448835069445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45992.448835069445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45992.448835069445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45992.448835069445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45992.448835069445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45992.448835069445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45992.448835069445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45992.448835069445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45992.448835069445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45992.448835069445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45992.448835069445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45992.448835069445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45992.448835069445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45992.448835069445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45992.448835069445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45992.448835069445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45992.448835069445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45992.448835069445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45992.448835069445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45992.448835069445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45992.448835069445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45992.448835069445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45992.448835069445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45992.448835069445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45992.448835069445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45992.448835069445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45992.448835069445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45992.448835069445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45992.448835069445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45992.448835069445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45992.448835069445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45992.448835069445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45992.448835069445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45992.448835069445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45992.448835069445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45992.448835069445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45992.448835069445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45992.448835069445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45992.448835069445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45992.448835069445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45992.448835069445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45992.448835069445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45992.448835069445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45992.448835069445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45992.448835069445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45992.448835069445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45992.448835069445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45992.448835069445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45992.448835069445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45992.448835069445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45992.448835069445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45992.448835069445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45992.448835069445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45992.448835069445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45992.448835069445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45992.448835069445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45992.448835069445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45992.448835069445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45992.448835069445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45992.448835069445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45992.448835069445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45992.448835069445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45992.448835069445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45992.448835069445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45992.448835069445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45992.448835069445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45992.448835069445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45992.448835069445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45992.448835069445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45992.448835069445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45992.448835069445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45992.448835069445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45992.448835069445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45992.448835069445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45992.448835069445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45992.448835069445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45992.448835069445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45992.448835069445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45992.448835069445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45992.448835069445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45992.448835069445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45992.448835069445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45992.448835069445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45992.448835069445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45992.448835069445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45992.448835069445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45992.448835069445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45992.448835069445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45992.448835069445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45992.448835069445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45992.448835069445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45992.448835069445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45992.448835069445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45992.448835069445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45992.448835069445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45992.448835069445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45992.448835069445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45992.448835069445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45992.448835069445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45992.448835069445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45992.448835069445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45992.448835069445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45992.448835069445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45992.448835069445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45992.448835069445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45992.448835069445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45992.448835069445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45992.448835069445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45992.448835069445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45992.448835069445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45992.448835069445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45992.448835069445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45992.448835069445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45992.448835069445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45992.448835069445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45992.448835069445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45992.448835069445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45992.448835069445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45992.448835069445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45992.448835069445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45992.448835069445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45992.448835069445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45992.448835069445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45992.448835069445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45992.448835069445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45992.448835069445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45992.448835069445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45992.448835069445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45992.448835069445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45992.448835069445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45992.448835069445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45992.448835069445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45992.448835069445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45992.448835069445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45992.448835069445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45992.448835069445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45992.448835069445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45992.448835069445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45992.448835069445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45992.448835069445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45992.448835069445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45992.448835069445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45992.448835069445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45992.448835069445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45992.448835069445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45992.448835069445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45992.448835069445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45992.448835069445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45992.448835069445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45992.448835069445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45992.448835069445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45992.448835069445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45992.448835069445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45992.448835069445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45992.448835069445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45992.448835069445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45992.448835069445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45992.448835069445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45992.448835069445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45992.448835069445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45992.448835069445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45992.448835069445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45992.448835069445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45992.448835069445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45992.448835069445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45992.448835069445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45992.448835069445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45992.448835069445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45992.448835069445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45992.448835069445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45992.448835069445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45992.448835069445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45992.448835069445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45992.448835069445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45992.448835069445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45992.448835069445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45992.448835069445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45992.448835069445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45992.448835069445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45992.448835069445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45992.448835069445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45992.448835069445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45992.448835069445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45992.448835069445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45992.448835069445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45992.448835069445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45992.448835069445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45992.448835069445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45992.448835069445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45992.448835069445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45992.448835069445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45992.448835069445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45992.448835069445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45992.448835069445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45992.448835069445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45992.448835069445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45992.448835069445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45992.448835069445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45992.448835069445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45992.448835069445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45992.448835069445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45992.448835069445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45992.448835069445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45992.448835069445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45992.448835069445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45992.448835069445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45992.448835069445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45992.448835069445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45992.448835069445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45992.448835069445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45992.448835069445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45992.448835069445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45992.448835069445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45992.448835069445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45992.448835069445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45992.448835069445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45992.448835069445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45992.448835069445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45992.448835069445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45992.448835069445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45992.448835069445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45992.448835069445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45992.448835069445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45992.448835069445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45992.448835069445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45992.448835069445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45992.448835069445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45992.448835069445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45992.448835069445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45992.448835069445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45992.448835069445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45992.448835069445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45992.448835069445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45992.448835069445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45992.448835069445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45992.448835069445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45992.448835069445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45992.448835069445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45992.448835069445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45992.448835069445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45992.448835069445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45992.448835069445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45992.448835069445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45992.448835069445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45992.448835069445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45992.448835069445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45992.448835069445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45992.448835069445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45992.448835069445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45992.448835069445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45992.448835069445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45992.448835069445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45992.448835069445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45992.448835069445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45992.448835069445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45992.448835069445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45992.448835069445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45992.448835069445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45992.448835069445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45992.448835069445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45992.448835069445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45992.448835069445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45992.448835069445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45992.448835069445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45992.448835069445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45992.448835069445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45992.448835069445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45992.448835069445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45992.448835069445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45992.448835069445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45992.448835069445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45992.448835069445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45992.448835069445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45992.448835069445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45992.448835069445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45992.448835069445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45992.448835069445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45992.448835069445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45992.448835069445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45992.448835069445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45992.448835069445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45992.448835069445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45992.448835069445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45992.448835069445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45992.448835069445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45992.448835069445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45992.448835069445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45992.448835069445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45992.448835069445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45992.448835069445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45992.448835069445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45992.448835069445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45992.448835069445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45992.448835069445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45992.448835069445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45992.448835069445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45992.448835069445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45992.448835069445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45992.448835069445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45992.448835069445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45992.448835069445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45992.448835069445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45992.448835069445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45992.448835069445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45992.448835069445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45992.448835069445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45992.448835069445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45992.448835069445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45992.448835069445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45992.448835069445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45992.448835069445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45992.448835069445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45992.448835069445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45992.448835069445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45992.448835069445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45992.448835069445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45992.448835069445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45992.448835069445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45992.448835069445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45992.448835069445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45992.448835069445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45992.448835069445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45992.448835069445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45992.448835069445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45992.448835069445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45992.448835069445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45992.448835069445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45992.448835069445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45992.448835069445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45992.448835069445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45992.448835069445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45992.448835069445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45992.448835069445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45992.448835069445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45992.448835069445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45992.448835069445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45992.448835069445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45992.448835069445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45992.448835069445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45992.448835069445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45992.448835069445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45992.448835069445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45992.448835069445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45992.448835069445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45992.448835069445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45992.448835069445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45992.448835069445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45992.448835069445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45992.448835069445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45992.448835069445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45992.448835069445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45992.448835069445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45992.448835069445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45992.448835069445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45992.448835069445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45992.448835069445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45992.448835069445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45992.448835069445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45992.448835069445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45992.448835069445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45992.448835069445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45992.448835069445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45992.448835069445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45992.448835069445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45992.448835069445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45992.448835069445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45992.448835069445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45992.448835069445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45992.448835069445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45992.448835069445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45992.448835069445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45992.448835069445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45992.448835069445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45992.448835069445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45992.448835069445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45992.448835069445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45992.448835069445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45992.448835069445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45992.448835069445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45992.448835069445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45992.448835069445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45992.448835069445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45992.448835069445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45992.448835069445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45992.448835069445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45992.448835069445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45992.448835069445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45992.448835069445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45992.448835069445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45992.448835069445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45992.448835069445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45992.448835069445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45992.448835069445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45992.448835069445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45992.448835069445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45992.448835069445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45992.448835069445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45992.448835069445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45992.448835069445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45992.448835069445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45992.448835069445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45992.448835069445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45992.448835069445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45992.448835069445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45992.448835069445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45992.448835069445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45992.448835069445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45992.448835069445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45992.448835069445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45992.448835069445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45992.448835069445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45992.448835069445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45992.448835069445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45992.448835069445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45992.448835069445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45992.448835069445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45992.448835069445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45992.448835069445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45992.448835069445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45992.448835069445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45992.448835069445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45992.448835069445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45992.448835069445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45992.448835069445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45992.448835069445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45992.448835069445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45992.448835069445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45992.448835069445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45992.448835069445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45992.448835069445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45992.448835069445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45992.448835069445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45992.448835069445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45992.448835069445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45992.448835069445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45992.448835069445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45992.448835069445</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45992.448835069445</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2025-12-01T07:47:50Z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